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2008戦績表 (順位確定版)" sheetId="1" r:id="rId1"/>
    <sheet name="2008警告退場一覧" sheetId="2" r:id="rId2"/>
    <sheet name="Sheet1" sheetId="3" r:id="rId3"/>
    <sheet name="ﾘｰｸﾞ戦日程 (2008)" sheetId="4" r:id="rId4"/>
    <sheet name="2008戦績" sheetId="5" r:id="rId5"/>
  </sheets>
  <definedNames/>
  <calcPr fullCalcOnLoad="1"/>
</workbook>
</file>

<file path=xl/sharedStrings.xml><?xml version="1.0" encoding="utf-8"?>
<sst xmlns="http://schemas.openxmlformats.org/spreadsheetml/2006/main" count="850" uniqueCount="111">
  <si>
    <t>月日</t>
  </si>
  <si>
    <t>場所</t>
  </si>
  <si>
    <t>運営委員</t>
  </si>
  <si>
    <t>第１試合</t>
  </si>
  <si>
    <t>第２試合</t>
  </si>
  <si>
    <t>第３試合</t>
  </si>
  <si>
    <t>第４試合</t>
  </si>
  <si>
    <t>休み</t>
  </si>
  <si>
    <t>審判</t>
  </si>
  <si>
    <t>扇町</t>
  </si>
  <si>
    <t>東洋刃物</t>
  </si>
  <si>
    <t>市消防局</t>
  </si>
  <si>
    <t>松下電器</t>
  </si>
  <si>
    <t>【厳守】</t>
  </si>
  <si>
    <t>２．試合を延期した場合は、本リーグ戦の最終日までに終了しておくこと。</t>
  </si>
  <si>
    <t>３．審判員は正規の服装で行うこと。</t>
  </si>
  <si>
    <t>４．運営委員は、当日の試合結果を「運営報告書」により必ず各部の委員に報告すること。</t>
  </si>
  <si>
    <t>自衛隊仙台</t>
  </si>
  <si>
    <t>東北セミコン</t>
  </si>
  <si>
    <t>チーム名</t>
  </si>
  <si>
    <t>警告</t>
  </si>
  <si>
    <t>退場</t>
  </si>
  <si>
    <t>第５試合</t>
  </si>
  <si>
    <t>１．試合の開始時間を厳守すること。（ニッペリアは９：３０～）</t>
  </si>
  <si>
    <t>ＮＴＴ五橋</t>
  </si>
  <si>
    <t>勝ち</t>
  </si>
  <si>
    <t>負け</t>
  </si>
  <si>
    <t>引分</t>
  </si>
  <si>
    <t>勝点</t>
  </si>
  <si>
    <t>得点</t>
  </si>
  <si>
    <t>失点</t>
  </si>
  <si>
    <t>得失点</t>
  </si>
  <si>
    <t>順位</t>
  </si>
  <si>
    <t>○</t>
  </si>
  <si>
    <t>●</t>
  </si>
  <si>
    <t>△</t>
  </si>
  <si>
    <t>現在</t>
  </si>
  <si>
    <t>*0</t>
  </si>
  <si>
    <t>*1</t>
  </si>
  <si>
    <t>自衛隊仙台</t>
  </si>
  <si>
    <t>郵政仙台</t>
  </si>
  <si>
    <t>郵政仙台</t>
  </si>
  <si>
    <t>東北セミコン</t>
  </si>
  <si>
    <t>カネサＦＣ</t>
  </si>
  <si>
    <t>カネサＦＣ</t>
  </si>
  <si>
    <t>カネサＦＣ</t>
  </si>
  <si>
    <t>泉グランド
東側</t>
  </si>
  <si>
    <t>カネサＦＣ</t>
  </si>
  <si>
    <t>不戦
勝</t>
  </si>
  <si>
    <t>不戦
敗</t>
  </si>
  <si>
    <t>カネサＦＣ</t>
  </si>
  <si>
    <t>平成２０年度　仙台市実業団サッカー部会　リーグ戦結果表（第２部）</t>
  </si>
  <si>
    <t>作成：パナソニック仙台Ｆ．Ｃ　石井</t>
  </si>
  <si>
    <t>４／１３
（日）</t>
  </si>
  <si>
    <t>４／２７
（日）</t>
  </si>
  <si>
    <t>５／１１
（日）</t>
  </si>
  <si>
    <t>５／２５
（日）</t>
  </si>
  <si>
    <t>６／２９
（日）</t>
  </si>
  <si>
    <t>７／１３
（日）</t>
  </si>
  <si>
    <t>７／２７
（日）</t>
  </si>
  <si>
    <t>９／１４
（日）</t>
  </si>
  <si>
    <t>９／２８
（日）</t>
  </si>
  <si>
    <t>１０／２６
（日）</t>
  </si>
  <si>
    <t>東北大職員</t>
  </si>
  <si>
    <t>自衛隊霞目</t>
  </si>
  <si>
    <t>ドコモ東北</t>
  </si>
  <si>
    <t>*3</t>
  </si>
  <si>
    <t>-</t>
  </si>
  <si>
    <t>ＩＳＨＩＩ</t>
  </si>
  <si>
    <t>9:00～</t>
  </si>
  <si>
    <t>10:15～</t>
  </si>
  <si>
    <t>11:30～</t>
  </si>
  <si>
    <t>12:45～</t>
  </si>
  <si>
    <t>14:00～</t>
  </si>
  <si>
    <t>ニッペリア</t>
  </si>
  <si>
    <t>カネサＦＣ</t>
  </si>
  <si>
    <t>平成２０年度　仙台市実業団サッカー部会　リーグ戦組み合わせ表（第２部）</t>
  </si>
  <si>
    <t>１０／１２
（日）</t>
  </si>
  <si>
    <t>海岸公園</t>
  </si>
  <si>
    <t>泉グランド
西側</t>
  </si>
  <si>
    <t>*3</t>
  </si>
  <si>
    <t>*0</t>
  </si>
  <si>
    <t>*1</t>
  </si>
  <si>
    <t>-</t>
  </si>
  <si>
    <t>パナソニック仙台Ｆ．Ｃ　石井</t>
  </si>
  <si>
    <t>作成：成績把握担当チーム</t>
  </si>
  <si>
    <t>平成２０年度　仙台市実業団サッカー部会　２部　リーグ戦警告者・退場者表</t>
  </si>
  <si>
    <t>試合月日</t>
  </si>
  <si>
    <t>東北大</t>
  </si>
  <si>
    <t>ＮＴＴ五橋</t>
  </si>
  <si>
    <t>ドコモ</t>
  </si>
  <si>
    <t>RODISON（警２）</t>
  </si>
  <si>
    <t>阿部保</t>
  </si>
  <si>
    <t>千葉正樹</t>
  </si>
  <si>
    <t>山崎尋之</t>
  </si>
  <si>
    <t>長内孝輝</t>
  </si>
  <si>
    <t>仙台市消防局</t>
  </si>
  <si>
    <t>西山伸一</t>
  </si>
  <si>
    <t>カネサＦＣ</t>
  </si>
  <si>
    <t>伊藤善行</t>
  </si>
  <si>
    <t>東北セミコンダクタ</t>
  </si>
  <si>
    <t>大沼弘幸</t>
  </si>
  <si>
    <t>庄司繁
大沼弘幸</t>
  </si>
  <si>
    <t>中山直人</t>
  </si>
  <si>
    <t>沓澤正巳
沓澤和輝</t>
  </si>
  <si>
    <t>谷部克俊</t>
  </si>
  <si>
    <t>ドコモ</t>
  </si>
  <si>
    <t>鎌田浩典</t>
  </si>
  <si>
    <r>
      <t xml:space="preserve">パナソニック
</t>
    </r>
    <r>
      <rPr>
        <sz val="8"/>
        <rFont val="ＭＳ Ｐゴシック"/>
        <family val="3"/>
      </rPr>
      <t>(旧：松下電器)</t>
    </r>
  </si>
  <si>
    <r>
      <t xml:space="preserve">パナソニック
仙台FC
</t>
    </r>
    <r>
      <rPr>
        <sz val="9"/>
        <rFont val="ＭＳ Ｐゴシック"/>
        <family val="3"/>
      </rPr>
      <t>（旧：松下電器）</t>
    </r>
  </si>
  <si>
    <r>
      <t xml:space="preserve">パナソニック
</t>
    </r>
    <r>
      <rPr>
        <b/>
        <sz val="10"/>
        <rFont val="ＭＳ Ｐゴシック"/>
        <family val="3"/>
      </rPr>
      <t>(旧:松下電器)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</si>
</sst>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m/d;@"/>
    <numFmt numFmtId="179" formatCode="m&quot;月&quot;d&quot;日&quot;;@"/>
    <numFmt numFmtId="180" formatCode="yy&quot;年&quot;m&quot;月&quot;"/>
    <numFmt numFmtId="181" formatCode="mmm\-yyyy"/>
    <numFmt numFmtId="182" formatCode="&quot;\&quot;#,##0_);[Red]\(&quot;\&quot;#,##0\)"/>
    <numFmt numFmtId="183" formatCode="0_ "/>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4"/>
      <name val="ＭＳ Ｐゴシック"/>
      <family val="3"/>
    </font>
    <font>
      <b/>
      <sz val="12"/>
      <name val="ＭＳ Ｐゴシック"/>
      <family val="3"/>
    </font>
    <font>
      <sz val="12"/>
      <name val="ＭＳ Ｐゴシック"/>
      <family val="3"/>
    </font>
    <font>
      <b/>
      <sz val="16"/>
      <name val="ＭＳ Ｐゴシック"/>
      <family val="3"/>
    </font>
    <font>
      <b/>
      <sz val="2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b/>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medium"/>
      <right style="medium"/>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dotted"/>
    </border>
    <border>
      <left style="thin"/>
      <right style="thin"/>
      <top style="thin"/>
      <bottom style="dotted"/>
    </border>
    <border>
      <left style="thin"/>
      <right style="thin"/>
      <top>
        <color indexed="63"/>
      </top>
      <bottom style="thin"/>
    </border>
    <border>
      <left>
        <color indexed="63"/>
      </left>
      <right>
        <color indexed="63"/>
      </right>
      <top style="thin"/>
      <bottom style="dotted"/>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style="thin"/>
      <bottom style="thin"/>
    </border>
    <border>
      <left style="medium"/>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thin"/>
      <right style="medium"/>
      <top style="thin"/>
      <bottom style="thin"/>
    </border>
    <border>
      <left style="medium"/>
      <right style="thin"/>
      <top style="thin"/>
      <bottom style="thin"/>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diagonalDown="1">
      <left>
        <color indexed="63"/>
      </left>
      <right style="medium"/>
      <top style="thin"/>
      <bottom>
        <color indexed="63"/>
      </bottom>
      <diagonal style="thin"/>
    </border>
    <border diagonalDown="1">
      <left>
        <color indexed="63"/>
      </left>
      <right style="medium"/>
      <top>
        <color indexed="63"/>
      </top>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7" fillId="4" borderId="0" applyNumberFormat="0" applyBorder="0" applyAlignment="0" applyProtection="0"/>
  </cellStyleXfs>
  <cellXfs count="112">
    <xf numFmtId="0" fontId="0" fillId="0" borderId="0" xfId="0" applyAlignment="1">
      <alignment/>
    </xf>
    <xf numFmtId="0" fontId="0" fillId="0" borderId="10" xfId="0" applyFill="1" applyBorder="1" applyAlignment="1">
      <alignment horizontal="center" vertical="center"/>
    </xf>
    <xf numFmtId="0" fontId="0" fillId="24" borderId="0" xfId="0" applyFill="1" applyAlignment="1">
      <alignment/>
    </xf>
    <xf numFmtId="0" fontId="4" fillId="24" borderId="0" xfId="0" applyFont="1" applyFill="1" applyAlignment="1">
      <alignment/>
    </xf>
    <xf numFmtId="0" fontId="0" fillId="24" borderId="11" xfId="0" applyFill="1" applyBorder="1" applyAlignment="1">
      <alignment horizontal="left" vertical="center"/>
    </xf>
    <xf numFmtId="0" fontId="0" fillId="24" borderId="0" xfId="0" applyFill="1" applyBorder="1" applyAlignment="1">
      <alignment horizontal="left" vertical="center"/>
    </xf>
    <xf numFmtId="0" fontId="0" fillId="0" borderId="12" xfId="0"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183" fontId="7" fillId="0" borderId="14" xfId="0" applyNumberFormat="1" applyFont="1" applyFill="1" applyBorder="1" applyAlignment="1">
      <alignment horizontal="center" vertical="center"/>
    </xf>
    <xf numFmtId="183" fontId="7" fillId="0" borderId="15" xfId="0" applyNumberFormat="1" applyFont="1" applyFill="1" applyBorder="1" applyAlignment="1">
      <alignment horizontal="center" vertical="center"/>
    </xf>
    <xf numFmtId="183" fontId="7" fillId="0" borderId="16" xfId="0" applyNumberFormat="1" applyFont="1" applyFill="1" applyBorder="1" applyAlignment="1">
      <alignment horizontal="center" vertical="center"/>
    </xf>
    <xf numFmtId="183" fontId="7" fillId="0" borderId="17" xfId="0" applyNumberFormat="1" applyFont="1" applyFill="1" applyBorder="1" applyAlignment="1">
      <alignment horizontal="center" vertical="center"/>
    </xf>
    <xf numFmtId="0" fontId="0" fillId="0" borderId="0" xfId="0" applyFill="1" applyAlignment="1">
      <alignment/>
    </xf>
    <xf numFmtId="0" fontId="5" fillId="0" borderId="0" xfId="0" applyFont="1" applyFill="1" applyAlignment="1">
      <alignment/>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horizontal="center" vertical="center"/>
    </xf>
    <xf numFmtId="0" fontId="6" fillId="0" borderId="21" xfId="0" applyFont="1" applyFill="1" applyBorder="1" applyAlignment="1">
      <alignment horizontal="left" vertical="center"/>
    </xf>
    <xf numFmtId="0" fontId="0" fillId="0" borderId="0" xfId="0" applyFill="1" applyAlignment="1">
      <alignment vertical="center"/>
    </xf>
    <xf numFmtId="0" fontId="6" fillId="0" borderId="22" xfId="0" applyFont="1" applyFill="1" applyBorder="1" applyAlignment="1">
      <alignment horizontal="left" vertical="center"/>
    </xf>
    <xf numFmtId="0" fontId="6" fillId="0" borderId="23"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0" borderId="0" xfId="0" applyFill="1" applyBorder="1" applyAlignment="1">
      <alignment/>
    </xf>
    <xf numFmtId="0" fontId="9" fillId="0" borderId="0" xfId="0" applyFont="1" applyFill="1" applyAlignment="1">
      <alignment/>
    </xf>
    <xf numFmtId="0" fontId="0" fillId="0" borderId="0" xfId="0" applyFill="1" applyAlignment="1">
      <alignment horizont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183" fontId="7" fillId="0" borderId="26"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183" fontId="7" fillId="0" borderId="27" xfId="0" applyNumberFormat="1"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8" xfId="0" applyFont="1" applyFill="1" applyBorder="1" applyAlignment="1">
      <alignment horizontal="center" vertical="center"/>
    </xf>
    <xf numFmtId="183" fontId="7" fillId="0" borderId="29" xfId="0" applyNumberFormat="1" applyFont="1" applyFill="1" applyBorder="1" applyAlignment="1">
      <alignment horizontal="center" vertical="center"/>
    </xf>
    <xf numFmtId="0" fontId="0" fillId="0" borderId="15" xfId="0" applyFill="1" applyBorder="1" applyAlignment="1">
      <alignment/>
    </xf>
    <xf numFmtId="0" fontId="6" fillId="0" borderId="21" xfId="0" applyFont="1" applyFill="1" applyBorder="1" applyAlignment="1">
      <alignment vertical="center" wrapText="1"/>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0" xfId="61">
      <alignment vertical="center"/>
      <protection/>
    </xf>
    <xf numFmtId="0" fontId="5" fillId="0" borderId="0" xfId="61" applyFont="1">
      <alignment vertical="center"/>
      <protection/>
    </xf>
    <xf numFmtId="0" fontId="0" fillId="0" borderId="30" xfId="61" applyBorder="1" applyAlignment="1">
      <alignment horizontal="center" vertical="center"/>
      <protection/>
    </xf>
    <xf numFmtId="56" fontId="0" fillId="0" borderId="31" xfId="61" applyNumberFormat="1" applyBorder="1" applyAlignment="1">
      <alignment horizontal="center" vertical="center"/>
      <protection/>
    </xf>
    <xf numFmtId="0" fontId="0" fillId="0" borderId="14" xfId="61" applyBorder="1" applyAlignment="1">
      <alignment horizontal="center" vertical="center"/>
      <protection/>
    </xf>
    <xf numFmtId="0" fontId="0" fillId="0" borderId="32" xfId="61" applyBorder="1" applyAlignment="1">
      <alignment horizontal="center" vertical="center"/>
      <protection/>
    </xf>
    <xf numFmtId="0" fontId="0" fillId="0" borderId="15" xfId="61" applyBorder="1" applyAlignment="1">
      <alignment horizontal="center" vertical="center"/>
      <protection/>
    </xf>
    <xf numFmtId="0" fontId="0" fillId="0" borderId="31" xfId="61" applyBorder="1">
      <alignment vertical="center"/>
      <protection/>
    </xf>
    <xf numFmtId="0" fontId="0" fillId="0" borderId="33" xfId="61" applyBorder="1">
      <alignment vertical="center"/>
      <protection/>
    </xf>
    <xf numFmtId="0" fontId="0" fillId="0" borderId="32" xfId="61" applyBorder="1">
      <alignment vertical="center"/>
      <protection/>
    </xf>
    <xf numFmtId="0" fontId="0" fillId="0" borderId="15" xfId="61" applyBorder="1">
      <alignment vertical="center"/>
      <protection/>
    </xf>
    <xf numFmtId="0" fontId="28" fillId="0" borderId="32" xfId="61" applyFont="1" applyBorder="1">
      <alignment vertical="center"/>
      <protection/>
    </xf>
    <xf numFmtId="0" fontId="28" fillId="0" borderId="31" xfId="61" applyFont="1" applyBorder="1" applyAlignment="1">
      <alignment vertical="center" wrapText="1"/>
      <protection/>
    </xf>
    <xf numFmtId="0" fontId="29" fillId="0" borderId="31" xfId="61" applyFont="1" applyBorder="1" applyAlignment="1">
      <alignment vertical="center" wrapText="1"/>
      <protection/>
    </xf>
    <xf numFmtId="0" fontId="0" fillId="0" borderId="31" xfId="61" applyFont="1" applyBorder="1">
      <alignment vertical="center"/>
      <protection/>
    </xf>
    <xf numFmtId="0" fontId="0" fillId="0" borderId="15" xfId="61" applyFont="1" applyBorder="1" applyAlignment="1">
      <alignment horizontal="center" vertical="center" wrapText="1"/>
      <protection/>
    </xf>
    <xf numFmtId="0" fontId="5" fillId="0" borderId="0" xfId="0" applyFont="1" applyFill="1" applyBorder="1" applyAlignment="1">
      <alignment vertical="center"/>
    </xf>
    <xf numFmtId="0" fontId="5" fillId="0" borderId="15" xfId="0" applyFont="1" applyFill="1" applyBorder="1" applyAlignment="1">
      <alignment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14" fontId="5" fillId="0" borderId="15" xfId="0" applyNumberFormat="1" applyFont="1" applyFill="1" applyBorder="1" applyAlignment="1">
      <alignment/>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183" fontId="8" fillId="0" borderId="54" xfId="0" applyNumberFormat="1"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10" xfId="0" applyFont="1" applyFill="1" applyBorder="1" applyAlignment="1">
      <alignment horizontal="center" vertical="center"/>
    </xf>
    <xf numFmtId="183" fontId="8" fillId="0" borderId="10" xfId="0" applyNumberFormat="1"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0" fillId="0" borderId="10" xfId="61" applyFont="1" applyBorder="1" applyAlignment="1">
      <alignment horizontal="center" vertical="center" wrapText="1"/>
      <protection/>
    </xf>
    <xf numFmtId="0" fontId="0" fillId="0" borderId="10" xfId="61" applyBorder="1" applyAlignment="1">
      <alignment horizontal="center" vertical="center"/>
      <protection/>
    </xf>
    <xf numFmtId="0" fontId="0" fillId="0" borderId="10" xfId="61" applyBorder="1" applyAlignment="1">
      <alignment horizontal="center" vertical="center" wrapText="1"/>
      <protection/>
    </xf>
    <xf numFmtId="0" fontId="0" fillId="0" borderId="60" xfId="61" applyBorder="1" applyAlignment="1">
      <alignment horizontal="center" vertical="center" wrapText="1"/>
      <protection/>
    </xf>
    <xf numFmtId="0" fontId="0" fillId="0" borderId="32" xfId="61" applyBorder="1" applyAlignment="1">
      <alignment horizontal="center" vertical="center" wrapText="1"/>
      <protection/>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0" xfId="0" applyFill="1" applyBorder="1" applyAlignment="1">
      <alignment horizontal="center" vertical="center"/>
    </xf>
    <xf numFmtId="0" fontId="0" fillId="0" borderId="32"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14" fontId="10" fillId="0" borderId="0" xfId="0" applyNumberFormat="1"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0" fillId="0" borderId="0" xfId="0" applyFill="1" applyBorder="1" applyAlignment="1">
      <alignment/>
    </xf>
    <xf numFmtId="0" fontId="0" fillId="0" borderId="15" xfId="0"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２０年度警告・退場"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xdr:row>
      <xdr:rowOff>47625</xdr:rowOff>
    </xdr:from>
    <xdr:to>
      <xdr:col>31</xdr:col>
      <xdr:colOff>352425</xdr:colOff>
      <xdr:row>4</xdr:row>
      <xdr:rowOff>114300</xdr:rowOff>
    </xdr:to>
    <xdr:sp>
      <xdr:nvSpPr>
        <xdr:cNvPr id="1" name="TextBox 1"/>
        <xdr:cNvSpPr txBox="1">
          <a:spLocks noChangeArrowheads="1"/>
        </xdr:cNvSpPr>
      </xdr:nvSpPr>
      <xdr:spPr>
        <a:xfrm>
          <a:off x="819150" y="371475"/>
          <a:ext cx="12020550"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【備考】
※１：勝ち点計算は、勝利「３」，引き分け「１」，負け「０」で計算。
※２：不戦勝は”不戦勝”（最大得点＋１　対　０），不戦敗は”不戦敗”で表記。　※３：勝ち点同順位の場合は得失点差で順位決定。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47625</xdr:rowOff>
    </xdr:from>
    <xdr:to>
      <xdr:col>30</xdr:col>
      <xdr:colOff>352425</xdr:colOff>
      <xdr:row>5</xdr:row>
      <xdr:rowOff>76200</xdr:rowOff>
    </xdr:to>
    <xdr:sp>
      <xdr:nvSpPr>
        <xdr:cNvPr id="1" name="TextBox 8"/>
        <xdr:cNvSpPr txBox="1">
          <a:spLocks noChangeArrowheads="1"/>
        </xdr:cNvSpPr>
      </xdr:nvSpPr>
      <xdr:spPr>
        <a:xfrm>
          <a:off x="314325" y="371475"/>
          <a:ext cx="120205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【備考】
※１：勝ち点計算は、勝利「３」，引き分け「１」，負け「０」で計算。
※２：不戦勝は”不戦勝”（最大得点＋１　対　０），不戦敗は”不戦敗”で表記。　※３：勝ち点同順位の場合は得失点差で順位決定。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Q29"/>
  <sheetViews>
    <sheetView tabSelected="1" zoomScale="60" zoomScaleNormal="60" workbookViewId="0" topLeftCell="A1">
      <selection activeCell="A4" sqref="A4"/>
    </sheetView>
  </sheetViews>
  <sheetFormatPr defaultColWidth="9.00390625" defaultRowHeight="13.5"/>
  <cols>
    <col min="1" max="1" width="6.625" style="13" bestFit="1" customWidth="1"/>
    <col min="2" max="2" width="14.125" style="13" customWidth="1"/>
    <col min="3" max="3" width="5.625" style="13" customWidth="1"/>
    <col min="4" max="4" width="3.625" style="13" customWidth="1"/>
    <col min="5" max="6" width="5.625" style="13" customWidth="1"/>
    <col min="7" max="7" width="3.625" style="13" customWidth="1"/>
    <col min="8" max="9" width="5.625" style="13" customWidth="1"/>
    <col min="10" max="10" width="3.625" style="13" customWidth="1"/>
    <col min="11" max="12" width="5.625" style="13" customWidth="1"/>
    <col min="13" max="13" width="3.625" style="13" customWidth="1"/>
    <col min="14" max="15" width="5.625" style="13" customWidth="1"/>
    <col min="16" max="16" width="3.625" style="13" customWidth="1"/>
    <col min="17" max="18" width="5.625" style="13" customWidth="1"/>
    <col min="19" max="19" width="3.625" style="13" customWidth="1"/>
    <col min="20" max="21" width="5.625" style="13" customWidth="1"/>
    <col min="22" max="22" width="3.625" style="13" customWidth="1"/>
    <col min="23" max="24" width="5.625" style="13" customWidth="1"/>
    <col min="25" max="25" width="3.625" style="13" customWidth="1"/>
    <col min="26" max="27" width="5.625" style="13" customWidth="1"/>
    <col min="28" max="28" width="3.625" style="13" customWidth="1"/>
    <col min="29" max="30" width="5.625" style="13" customWidth="1"/>
    <col min="31" max="31" width="3.625" style="13" customWidth="1"/>
    <col min="32" max="33" width="5.625" style="13" customWidth="1"/>
    <col min="34" max="34" width="3.625" style="13" customWidth="1"/>
    <col min="35" max="35" width="5.625" style="13" customWidth="1"/>
    <col min="36" max="37" width="6.00390625" style="13" bestFit="1" customWidth="1"/>
    <col min="38" max="38" width="6.125" style="13" bestFit="1" customWidth="1"/>
    <col min="39" max="39" width="6.625" style="13" bestFit="1" customWidth="1"/>
    <col min="40" max="40" width="7.50390625" style="13" bestFit="1" customWidth="1"/>
    <col min="41" max="41" width="7.75390625" style="13" bestFit="1" customWidth="1"/>
    <col min="42" max="42" width="9.125" style="13" bestFit="1" customWidth="1"/>
    <col min="43" max="43" width="5.75390625" style="13" hidden="1" customWidth="1"/>
    <col min="44" max="44" width="6.375" style="13" bestFit="1" customWidth="1"/>
    <col min="45" max="16384" width="9.00390625" style="13" customWidth="1"/>
  </cols>
  <sheetData>
    <row r="1" spans="2:38" ht="25.5">
      <c r="B1" s="27" t="s">
        <v>51</v>
      </c>
      <c r="AL1" s="14" t="s">
        <v>85</v>
      </c>
    </row>
    <row r="2" spans="38:42" ht="21" customHeight="1">
      <c r="AL2" s="26"/>
      <c r="AM2" s="59" t="s">
        <v>84</v>
      </c>
      <c r="AN2" s="59"/>
      <c r="AO2" s="59"/>
      <c r="AP2" s="59"/>
    </row>
    <row r="3" spans="38:42" ht="21" customHeight="1">
      <c r="AL3" s="39"/>
      <c r="AM3" s="60"/>
      <c r="AN3" s="60"/>
      <c r="AO3" s="60"/>
      <c r="AP3" s="60"/>
    </row>
    <row r="4" spans="38:42" ht="17.25">
      <c r="AL4" s="75">
        <v>39765</v>
      </c>
      <c r="AM4" s="75"/>
      <c r="AN4" s="75"/>
      <c r="AO4" s="39" t="s">
        <v>36</v>
      </c>
      <c r="AP4" s="39"/>
    </row>
    <row r="5" spans="38:42" ht="13.5">
      <c r="AL5" s="26"/>
      <c r="AM5" s="26"/>
      <c r="AN5" s="26"/>
      <c r="AO5" s="26"/>
      <c r="AP5" s="26"/>
    </row>
    <row r="6" spans="36:38" ht="14.25" thickBot="1">
      <c r="AJ6" s="28" t="s">
        <v>80</v>
      </c>
      <c r="AK6" s="28" t="s">
        <v>81</v>
      </c>
      <c r="AL6" s="28" t="s">
        <v>82</v>
      </c>
    </row>
    <row r="7" spans="1:43" s="18" customFormat="1" ht="47.25" customHeight="1">
      <c r="A7" s="41" t="s">
        <v>32</v>
      </c>
      <c r="B7" s="42" t="s">
        <v>19</v>
      </c>
      <c r="C7" s="70" t="s">
        <v>11</v>
      </c>
      <c r="D7" s="71"/>
      <c r="E7" s="72"/>
      <c r="F7" s="76" t="s">
        <v>65</v>
      </c>
      <c r="G7" s="77"/>
      <c r="H7" s="78"/>
      <c r="I7" s="70" t="s">
        <v>40</v>
      </c>
      <c r="J7" s="71"/>
      <c r="K7" s="72"/>
      <c r="L7" s="70" t="s">
        <v>10</v>
      </c>
      <c r="M7" s="71"/>
      <c r="N7" s="72"/>
      <c r="O7" s="70" t="s">
        <v>50</v>
      </c>
      <c r="P7" s="71"/>
      <c r="Q7" s="72"/>
      <c r="R7" s="70" t="s">
        <v>17</v>
      </c>
      <c r="S7" s="71"/>
      <c r="T7" s="72"/>
      <c r="U7" s="76" t="s">
        <v>63</v>
      </c>
      <c r="V7" s="77"/>
      <c r="W7" s="78"/>
      <c r="X7" s="71" t="s">
        <v>18</v>
      </c>
      <c r="Y7" s="71"/>
      <c r="Z7" s="72"/>
      <c r="AA7" s="70" t="s">
        <v>24</v>
      </c>
      <c r="AB7" s="71"/>
      <c r="AC7" s="72"/>
      <c r="AD7" s="70" t="s">
        <v>64</v>
      </c>
      <c r="AE7" s="71"/>
      <c r="AF7" s="72"/>
      <c r="AG7" s="87" t="s">
        <v>110</v>
      </c>
      <c r="AH7" s="71"/>
      <c r="AI7" s="88"/>
      <c r="AJ7" s="15" t="s">
        <v>25</v>
      </c>
      <c r="AK7" s="16" t="s">
        <v>26</v>
      </c>
      <c r="AL7" s="17" t="s">
        <v>27</v>
      </c>
      <c r="AM7" s="15" t="s">
        <v>28</v>
      </c>
      <c r="AN7" s="16" t="s">
        <v>29</v>
      </c>
      <c r="AO7" s="16" t="s">
        <v>30</v>
      </c>
      <c r="AP7" s="17" t="s">
        <v>31</v>
      </c>
      <c r="AQ7" s="6" t="s">
        <v>32</v>
      </c>
    </row>
    <row r="8" spans="1:43" ht="37.5" customHeight="1">
      <c r="A8" s="73">
        <f>RANK(AM8,$AM$8:$AM$29,0)</f>
        <v>1</v>
      </c>
      <c r="B8" s="22" t="s">
        <v>11</v>
      </c>
      <c r="C8" s="67"/>
      <c r="D8" s="68"/>
      <c r="E8" s="69"/>
      <c r="F8" s="7"/>
      <c r="G8" s="8" t="s">
        <v>35</v>
      </c>
      <c r="H8" s="8"/>
      <c r="I8" s="34" t="s">
        <v>48</v>
      </c>
      <c r="J8" s="8" t="s">
        <v>33</v>
      </c>
      <c r="K8" s="8"/>
      <c r="L8" s="7"/>
      <c r="M8" s="8" t="s">
        <v>33</v>
      </c>
      <c r="N8" s="8"/>
      <c r="O8" s="7"/>
      <c r="P8" s="8" t="s">
        <v>33</v>
      </c>
      <c r="Q8" s="8"/>
      <c r="R8" s="7"/>
      <c r="S8" s="8" t="s">
        <v>33</v>
      </c>
      <c r="T8" s="8"/>
      <c r="U8" s="7"/>
      <c r="V8" s="8" t="s">
        <v>33</v>
      </c>
      <c r="W8" s="8"/>
      <c r="X8" s="7"/>
      <c r="Y8" s="8" t="s">
        <v>35</v>
      </c>
      <c r="Z8" s="8"/>
      <c r="AA8" s="7"/>
      <c r="AB8" s="8" t="s">
        <v>33</v>
      </c>
      <c r="AC8" s="8"/>
      <c r="AD8" s="7"/>
      <c r="AE8" s="8" t="s">
        <v>33</v>
      </c>
      <c r="AF8" s="8"/>
      <c r="AG8" s="7"/>
      <c r="AH8" s="8" t="s">
        <v>33</v>
      </c>
      <c r="AI8" s="8"/>
      <c r="AJ8" s="84">
        <f>COUNTIF(C8:AI9,"○")</f>
        <v>8</v>
      </c>
      <c r="AK8" s="85">
        <f>COUNTIF(C8:AI9,"●")</f>
        <v>0</v>
      </c>
      <c r="AL8" s="83">
        <f>COUNTIF(C8:AI9,"△")</f>
        <v>2</v>
      </c>
      <c r="AM8" s="84">
        <f>AJ8*3+AL8*1</f>
        <v>26</v>
      </c>
      <c r="AN8" s="86">
        <f>SUM(C9,F9,I9,L9,O9,R9,U9,X9,AA9,AD9,AG9)</f>
        <v>31</v>
      </c>
      <c r="AO8" s="86">
        <f>SUM(E9,H9,K9,N9,Q9,T9,W9,Z9,AC9,AF9,AI9)</f>
        <v>4</v>
      </c>
      <c r="AP8" s="82">
        <f>AN8-AO8</f>
        <v>27</v>
      </c>
      <c r="AQ8" s="73" t="e">
        <f>RANK(#REF!,#REF!,0)</f>
        <v>#REF!</v>
      </c>
    </row>
    <row r="9" spans="1:43" ht="37.5" customHeight="1">
      <c r="A9" s="73"/>
      <c r="B9" s="22"/>
      <c r="C9" s="64"/>
      <c r="D9" s="65"/>
      <c r="E9" s="66"/>
      <c r="F9" s="9">
        <v>1</v>
      </c>
      <c r="G9" s="31" t="s">
        <v>83</v>
      </c>
      <c r="H9" s="10">
        <v>1</v>
      </c>
      <c r="I9" s="9">
        <v>7</v>
      </c>
      <c r="J9" s="31" t="s">
        <v>83</v>
      </c>
      <c r="K9" s="10">
        <v>0</v>
      </c>
      <c r="L9" s="9">
        <v>3</v>
      </c>
      <c r="M9" s="31" t="s">
        <v>83</v>
      </c>
      <c r="N9" s="10">
        <v>2</v>
      </c>
      <c r="O9" s="9">
        <v>2</v>
      </c>
      <c r="P9" s="31" t="s">
        <v>83</v>
      </c>
      <c r="Q9" s="10">
        <v>0</v>
      </c>
      <c r="R9" s="9">
        <v>2</v>
      </c>
      <c r="S9" s="31" t="s">
        <v>83</v>
      </c>
      <c r="T9" s="10">
        <v>1</v>
      </c>
      <c r="U9" s="9">
        <v>5</v>
      </c>
      <c r="V9" s="31" t="s">
        <v>83</v>
      </c>
      <c r="W9" s="10">
        <v>0</v>
      </c>
      <c r="X9" s="9">
        <v>0</v>
      </c>
      <c r="Y9" s="31" t="s">
        <v>83</v>
      </c>
      <c r="Z9" s="10">
        <v>0</v>
      </c>
      <c r="AA9" s="9">
        <v>2</v>
      </c>
      <c r="AB9" s="31" t="s">
        <v>83</v>
      </c>
      <c r="AC9" s="10">
        <v>0</v>
      </c>
      <c r="AD9" s="9">
        <v>3</v>
      </c>
      <c r="AE9" s="31" t="s">
        <v>83</v>
      </c>
      <c r="AF9" s="10">
        <v>0</v>
      </c>
      <c r="AG9" s="9">
        <v>6</v>
      </c>
      <c r="AH9" s="31" t="s">
        <v>83</v>
      </c>
      <c r="AI9" s="10">
        <v>0</v>
      </c>
      <c r="AJ9" s="84"/>
      <c r="AK9" s="85"/>
      <c r="AL9" s="83"/>
      <c r="AM9" s="84"/>
      <c r="AN9" s="85"/>
      <c r="AO9" s="85"/>
      <c r="AP9" s="83"/>
      <c r="AQ9" s="73"/>
    </row>
    <row r="10" spans="1:43" ht="37.5" customHeight="1">
      <c r="A10" s="73">
        <f>RANK(AM10,$AM$8:$AM$29,0)</f>
        <v>2</v>
      </c>
      <c r="B10" s="23" t="s">
        <v>65</v>
      </c>
      <c r="C10" s="7"/>
      <c r="D10" s="8" t="s">
        <v>35</v>
      </c>
      <c r="E10" s="8"/>
      <c r="F10" s="67"/>
      <c r="G10" s="68"/>
      <c r="H10" s="69"/>
      <c r="I10" s="34"/>
      <c r="J10" s="8" t="s">
        <v>33</v>
      </c>
      <c r="K10" s="8"/>
      <c r="L10" s="7"/>
      <c r="M10" s="8" t="s">
        <v>33</v>
      </c>
      <c r="N10" s="8"/>
      <c r="O10" s="7"/>
      <c r="P10" s="8" t="s">
        <v>33</v>
      </c>
      <c r="Q10" s="8"/>
      <c r="R10" s="34" t="s">
        <v>48</v>
      </c>
      <c r="S10" s="8" t="s">
        <v>33</v>
      </c>
      <c r="T10" s="8"/>
      <c r="U10" s="7"/>
      <c r="V10" s="8" t="s">
        <v>33</v>
      </c>
      <c r="W10" s="8"/>
      <c r="X10" s="7"/>
      <c r="Y10" s="8" t="s">
        <v>33</v>
      </c>
      <c r="Z10" s="8"/>
      <c r="AA10" s="7"/>
      <c r="AB10" s="8" t="s">
        <v>33</v>
      </c>
      <c r="AC10" s="8"/>
      <c r="AD10" s="34" t="s">
        <v>49</v>
      </c>
      <c r="AE10" s="8" t="s">
        <v>34</v>
      </c>
      <c r="AF10" s="8"/>
      <c r="AG10" s="7"/>
      <c r="AH10" s="8" t="s">
        <v>33</v>
      </c>
      <c r="AI10" s="37"/>
      <c r="AJ10" s="84">
        <f>COUNTIF(C10:AI11,"○")</f>
        <v>8</v>
      </c>
      <c r="AK10" s="85">
        <f>COUNTIF(C10:AI11,"●")</f>
        <v>1</v>
      </c>
      <c r="AL10" s="83">
        <f>COUNTIF(C10:AI11,"△")</f>
        <v>1</v>
      </c>
      <c r="AM10" s="84">
        <f>AJ10*3+AL10*1</f>
        <v>25</v>
      </c>
      <c r="AN10" s="86">
        <f>SUM(C11,F11,I11,L11,O11,R11,U11,X11,AA11,AD11,AG11)</f>
        <v>31</v>
      </c>
      <c r="AO10" s="86">
        <f>SUM(E11,H11,K11,N11,Q11,T11,W11,Z11,AC11,AF11,AI11)</f>
        <v>7</v>
      </c>
      <c r="AP10" s="82">
        <f>AN10-AO10</f>
        <v>24</v>
      </c>
      <c r="AQ10" s="73" t="e">
        <f>RANK(#REF!,#REF!,0)</f>
        <v>#REF!</v>
      </c>
    </row>
    <row r="11" spans="1:43" ht="37.5" customHeight="1">
      <c r="A11" s="73"/>
      <c r="B11" s="24"/>
      <c r="C11" s="9">
        <v>1</v>
      </c>
      <c r="D11" s="31" t="s">
        <v>67</v>
      </c>
      <c r="E11" s="35">
        <v>1</v>
      </c>
      <c r="F11" s="64"/>
      <c r="G11" s="65"/>
      <c r="H11" s="66"/>
      <c r="I11" s="9">
        <v>2</v>
      </c>
      <c r="J11" s="31" t="s">
        <v>67</v>
      </c>
      <c r="K11" s="35">
        <v>1</v>
      </c>
      <c r="L11" s="9">
        <v>5</v>
      </c>
      <c r="M11" s="31" t="s">
        <v>67</v>
      </c>
      <c r="N11" s="10">
        <v>1</v>
      </c>
      <c r="O11" s="9">
        <v>2</v>
      </c>
      <c r="P11" s="31" t="s">
        <v>67</v>
      </c>
      <c r="Q11" s="35">
        <v>0</v>
      </c>
      <c r="R11" s="9">
        <v>7</v>
      </c>
      <c r="S11" s="31" t="s">
        <v>67</v>
      </c>
      <c r="T11" s="35">
        <v>0</v>
      </c>
      <c r="U11" s="9">
        <v>2</v>
      </c>
      <c r="V11" s="31" t="s">
        <v>67</v>
      </c>
      <c r="W11" s="10">
        <v>0</v>
      </c>
      <c r="X11" s="9">
        <v>6</v>
      </c>
      <c r="Y11" s="31" t="s">
        <v>67</v>
      </c>
      <c r="Z11" s="35">
        <v>0</v>
      </c>
      <c r="AA11" s="9">
        <v>1</v>
      </c>
      <c r="AB11" s="31" t="s">
        <v>67</v>
      </c>
      <c r="AC11" s="35">
        <v>0</v>
      </c>
      <c r="AD11" s="9">
        <v>0</v>
      </c>
      <c r="AE11" s="31" t="s">
        <v>67</v>
      </c>
      <c r="AF11" s="35">
        <v>3</v>
      </c>
      <c r="AG11" s="9">
        <v>5</v>
      </c>
      <c r="AH11" s="31" t="s">
        <v>67</v>
      </c>
      <c r="AI11" s="38">
        <v>1</v>
      </c>
      <c r="AJ11" s="84"/>
      <c r="AK11" s="85"/>
      <c r="AL11" s="83"/>
      <c r="AM11" s="84"/>
      <c r="AN11" s="85"/>
      <c r="AO11" s="85"/>
      <c r="AP11" s="83"/>
      <c r="AQ11" s="73"/>
    </row>
    <row r="12" spans="1:43" ht="37.5" customHeight="1">
      <c r="A12" s="73">
        <f>RANK(AM12,$AM$8:$AM$29,0)</f>
        <v>3</v>
      </c>
      <c r="B12" s="22" t="s">
        <v>40</v>
      </c>
      <c r="C12" s="36" t="s">
        <v>49</v>
      </c>
      <c r="D12" s="30" t="s">
        <v>34</v>
      </c>
      <c r="E12" s="30"/>
      <c r="F12" s="36"/>
      <c r="G12" s="30" t="s">
        <v>34</v>
      </c>
      <c r="H12" s="30"/>
      <c r="I12" s="61"/>
      <c r="J12" s="62"/>
      <c r="K12" s="63"/>
      <c r="L12" s="29"/>
      <c r="M12" s="30" t="s">
        <v>35</v>
      </c>
      <c r="N12" s="30"/>
      <c r="O12" s="36" t="s">
        <v>48</v>
      </c>
      <c r="P12" s="30" t="s">
        <v>33</v>
      </c>
      <c r="Q12" s="30"/>
      <c r="R12" s="36"/>
      <c r="S12" s="30" t="s">
        <v>35</v>
      </c>
      <c r="T12" s="30"/>
      <c r="U12" s="29"/>
      <c r="V12" s="30" t="s">
        <v>33</v>
      </c>
      <c r="W12" s="30"/>
      <c r="X12" s="29"/>
      <c r="Y12" s="30" t="s">
        <v>33</v>
      </c>
      <c r="Z12" s="30"/>
      <c r="AA12" s="29"/>
      <c r="AB12" s="30" t="s">
        <v>33</v>
      </c>
      <c r="AC12" s="30"/>
      <c r="AD12" s="29"/>
      <c r="AE12" s="30" t="s">
        <v>33</v>
      </c>
      <c r="AF12" s="30"/>
      <c r="AG12" s="29"/>
      <c r="AH12" s="30" t="s">
        <v>33</v>
      </c>
      <c r="AI12" s="30"/>
      <c r="AJ12" s="84">
        <f>COUNTIF(C12:AI13,"○")</f>
        <v>6</v>
      </c>
      <c r="AK12" s="85">
        <f>COUNTIF(C12:AI13,"●")</f>
        <v>2</v>
      </c>
      <c r="AL12" s="83">
        <f>COUNTIF(C12:AI13,"△")</f>
        <v>2</v>
      </c>
      <c r="AM12" s="84">
        <f>AJ12*3+AL12*1</f>
        <v>20</v>
      </c>
      <c r="AN12" s="86">
        <f>SUM(C13,F13,I13,L13,O13,R13,U13,X13,AA13,AD13,AG13)</f>
        <v>46</v>
      </c>
      <c r="AO12" s="86">
        <f>SUM(E13,H13,K13,N13,Q13,T13,W13,Z13,AC13,AF13,AI13)</f>
        <v>18</v>
      </c>
      <c r="AP12" s="82">
        <f>AN12-AO12</f>
        <v>28</v>
      </c>
      <c r="AQ12" s="73" t="e">
        <f>RANK(#REF!,#REF!,0)</f>
        <v>#REF!</v>
      </c>
    </row>
    <row r="13" spans="1:43" ht="37.5" customHeight="1">
      <c r="A13" s="73"/>
      <c r="B13" s="24"/>
      <c r="C13" s="9">
        <v>0</v>
      </c>
      <c r="D13" s="31" t="s">
        <v>67</v>
      </c>
      <c r="E13" s="10">
        <v>7</v>
      </c>
      <c r="F13" s="9">
        <v>1</v>
      </c>
      <c r="G13" s="31" t="s">
        <v>67</v>
      </c>
      <c r="H13" s="10">
        <v>2</v>
      </c>
      <c r="I13" s="64"/>
      <c r="J13" s="65"/>
      <c r="K13" s="66"/>
      <c r="L13" s="9">
        <v>3</v>
      </c>
      <c r="M13" s="31" t="s">
        <v>67</v>
      </c>
      <c r="N13" s="10">
        <v>3</v>
      </c>
      <c r="O13" s="9">
        <v>12</v>
      </c>
      <c r="P13" s="31" t="s">
        <v>67</v>
      </c>
      <c r="Q13" s="10">
        <v>0</v>
      </c>
      <c r="R13" s="9">
        <v>1</v>
      </c>
      <c r="S13" s="31" t="s">
        <v>67</v>
      </c>
      <c r="T13" s="10">
        <v>1</v>
      </c>
      <c r="U13" s="9">
        <v>3</v>
      </c>
      <c r="V13" s="31" t="s">
        <v>67</v>
      </c>
      <c r="W13" s="10">
        <v>1</v>
      </c>
      <c r="X13" s="9">
        <v>6</v>
      </c>
      <c r="Y13" s="31" t="s">
        <v>67</v>
      </c>
      <c r="Z13" s="10">
        <v>2</v>
      </c>
      <c r="AA13" s="9">
        <v>7</v>
      </c>
      <c r="AB13" s="31" t="s">
        <v>67</v>
      </c>
      <c r="AC13" s="10">
        <v>1</v>
      </c>
      <c r="AD13" s="9">
        <v>2</v>
      </c>
      <c r="AE13" s="31" t="s">
        <v>67</v>
      </c>
      <c r="AF13" s="10">
        <v>0</v>
      </c>
      <c r="AG13" s="9">
        <v>11</v>
      </c>
      <c r="AH13" s="31" t="s">
        <v>67</v>
      </c>
      <c r="AI13" s="10">
        <v>1</v>
      </c>
      <c r="AJ13" s="84"/>
      <c r="AK13" s="85"/>
      <c r="AL13" s="83"/>
      <c r="AM13" s="84"/>
      <c r="AN13" s="85"/>
      <c r="AO13" s="85"/>
      <c r="AP13" s="83"/>
      <c r="AQ13" s="73"/>
    </row>
    <row r="14" spans="1:43" ht="37.5" customHeight="1">
      <c r="A14" s="73">
        <f>RANK(AM14,$AM$8:$AM$29,0)</f>
        <v>4</v>
      </c>
      <c r="B14" s="22" t="s">
        <v>10</v>
      </c>
      <c r="C14" s="7"/>
      <c r="D14" s="8" t="s">
        <v>34</v>
      </c>
      <c r="E14" s="8"/>
      <c r="F14" s="7"/>
      <c r="G14" s="8" t="s">
        <v>34</v>
      </c>
      <c r="H14" s="8"/>
      <c r="I14" s="7"/>
      <c r="J14" s="8" t="s">
        <v>35</v>
      </c>
      <c r="K14" s="8"/>
      <c r="L14" s="67"/>
      <c r="M14" s="68"/>
      <c r="N14" s="69"/>
      <c r="O14" s="7"/>
      <c r="P14" s="8" t="s">
        <v>34</v>
      </c>
      <c r="Q14" s="8"/>
      <c r="R14" s="34" t="s">
        <v>48</v>
      </c>
      <c r="S14" s="8" t="s">
        <v>33</v>
      </c>
      <c r="T14" s="8"/>
      <c r="U14" s="34"/>
      <c r="V14" s="8" t="s">
        <v>35</v>
      </c>
      <c r="W14" s="8"/>
      <c r="X14" s="7"/>
      <c r="Y14" s="8" t="s">
        <v>33</v>
      </c>
      <c r="Z14" s="8"/>
      <c r="AA14" s="7"/>
      <c r="AB14" s="8" t="s">
        <v>33</v>
      </c>
      <c r="AC14" s="8"/>
      <c r="AD14" s="7"/>
      <c r="AE14" s="8" t="s">
        <v>33</v>
      </c>
      <c r="AF14" s="8"/>
      <c r="AG14" s="7"/>
      <c r="AH14" s="8" t="s">
        <v>33</v>
      </c>
      <c r="AI14" s="8"/>
      <c r="AJ14" s="84">
        <f>COUNTIF(C14:AI15,"○")</f>
        <v>5</v>
      </c>
      <c r="AK14" s="85">
        <f>COUNTIF(C14:AI15,"●")</f>
        <v>3</v>
      </c>
      <c r="AL14" s="83">
        <f>COUNTIF(C14:AI15,"△")</f>
        <v>2</v>
      </c>
      <c r="AM14" s="84">
        <f>AJ14*3+AL14*1</f>
        <v>17</v>
      </c>
      <c r="AN14" s="86">
        <f>SUM(C15,F15,I15,L15,O15,R15,U15,X15,AA15,AD15,AG15)</f>
        <v>23</v>
      </c>
      <c r="AO14" s="86">
        <f>SUM(E15,H15,K15,N15,Q15,T15,W15,Z15,AC15,AF15,AI15)</f>
        <v>19</v>
      </c>
      <c r="AP14" s="82">
        <f>AN14-AO14</f>
        <v>4</v>
      </c>
      <c r="AQ14" s="73" t="e">
        <f>RANK(#REF!,#REF!,0)</f>
        <v>#REF!</v>
      </c>
    </row>
    <row r="15" spans="1:43" ht="37.5" customHeight="1">
      <c r="A15" s="73"/>
      <c r="B15" s="24"/>
      <c r="C15" s="9">
        <v>2</v>
      </c>
      <c r="D15" s="31" t="s">
        <v>67</v>
      </c>
      <c r="E15" s="10">
        <v>3</v>
      </c>
      <c r="F15" s="9">
        <v>1</v>
      </c>
      <c r="G15" s="31" t="s">
        <v>67</v>
      </c>
      <c r="H15" s="10">
        <v>5</v>
      </c>
      <c r="I15" s="9">
        <v>3</v>
      </c>
      <c r="J15" s="31" t="s">
        <v>67</v>
      </c>
      <c r="K15" s="10">
        <v>3</v>
      </c>
      <c r="L15" s="64"/>
      <c r="M15" s="65"/>
      <c r="N15" s="66"/>
      <c r="O15" s="9">
        <v>0</v>
      </c>
      <c r="P15" s="31" t="s">
        <v>67</v>
      </c>
      <c r="Q15" s="10">
        <v>2</v>
      </c>
      <c r="R15" s="9">
        <v>4</v>
      </c>
      <c r="S15" s="31" t="s">
        <v>67</v>
      </c>
      <c r="T15" s="10">
        <v>0</v>
      </c>
      <c r="U15" s="9">
        <v>3</v>
      </c>
      <c r="V15" s="31" t="s">
        <v>67</v>
      </c>
      <c r="W15" s="10">
        <v>3</v>
      </c>
      <c r="X15" s="9">
        <v>2</v>
      </c>
      <c r="Y15" s="31" t="s">
        <v>67</v>
      </c>
      <c r="Z15" s="10">
        <v>1</v>
      </c>
      <c r="AA15" s="9">
        <v>3</v>
      </c>
      <c r="AB15" s="31" t="s">
        <v>67</v>
      </c>
      <c r="AC15" s="10">
        <v>0</v>
      </c>
      <c r="AD15" s="9">
        <v>3</v>
      </c>
      <c r="AE15" s="31" t="s">
        <v>67</v>
      </c>
      <c r="AF15" s="10">
        <v>1</v>
      </c>
      <c r="AG15" s="9">
        <v>2</v>
      </c>
      <c r="AH15" s="31" t="s">
        <v>67</v>
      </c>
      <c r="AI15" s="10">
        <v>1</v>
      </c>
      <c r="AJ15" s="84"/>
      <c r="AK15" s="85"/>
      <c r="AL15" s="83"/>
      <c r="AM15" s="84"/>
      <c r="AN15" s="85"/>
      <c r="AO15" s="85"/>
      <c r="AP15" s="83"/>
      <c r="AQ15" s="73"/>
    </row>
    <row r="16" spans="1:43" ht="37.5" customHeight="1">
      <c r="A16" s="73">
        <f>RANK(AM16,$AM$8:$AM$29,0)</f>
        <v>5</v>
      </c>
      <c r="B16" s="22" t="s">
        <v>44</v>
      </c>
      <c r="C16" s="7"/>
      <c r="D16" s="8" t="s">
        <v>34</v>
      </c>
      <c r="E16" s="8"/>
      <c r="F16" s="7"/>
      <c r="G16" s="8" t="s">
        <v>34</v>
      </c>
      <c r="H16" s="8"/>
      <c r="I16" s="34" t="s">
        <v>49</v>
      </c>
      <c r="J16" s="8" t="s">
        <v>34</v>
      </c>
      <c r="K16" s="8"/>
      <c r="L16" s="7"/>
      <c r="M16" s="8" t="s">
        <v>33</v>
      </c>
      <c r="N16" s="8"/>
      <c r="O16" s="67"/>
      <c r="P16" s="68"/>
      <c r="Q16" s="69"/>
      <c r="R16" s="34"/>
      <c r="S16" s="8" t="s">
        <v>35</v>
      </c>
      <c r="T16" s="8"/>
      <c r="U16" s="7"/>
      <c r="V16" s="8" t="s">
        <v>33</v>
      </c>
      <c r="W16" s="8"/>
      <c r="X16" s="7"/>
      <c r="Y16" s="8" t="s">
        <v>33</v>
      </c>
      <c r="Z16" s="8"/>
      <c r="AA16" s="7"/>
      <c r="AB16" s="8" t="s">
        <v>33</v>
      </c>
      <c r="AC16" s="8"/>
      <c r="AD16" s="7"/>
      <c r="AE16" s="8" t="s">
        <v>35</v>
      </c>
      <c r="AF16" s="8"/>
      <c r="AG16" s="7"/>
      <c r="AH16" s="8" t="s">
        <v>34</v>
      </c>
      <c r="AI16" s="8"/>
      <c r="AJ16" s="84">
        <f>COUNTIF(C16:AI17,"○")</f>
        <v>4</v>
      </c>
      <c r="AK16" s="85">
        <f>COUNTIF(C16:AI17,"●")</f>
        <v>4</v>
      </c>
      <c r="AL16" s="83">
        <f>COUNTIF(C16:AI17,"△")</f>
        <v>2</v>
      </c>
      <c r="AM16" s="84">
        <f>AJ16*3+AL16*1</f>
        <v>14</v>
      </c>
      <c r="AN16" s="86">
        <f>SUM(C17,F17,I17,L17,O17,R17,U17,X17,AA17,AD17,AG17)</f>
        <v>8</v>
      </c>
      <c r="AO16" s="86">
        <f>SUM(E17,H17,K17,N17,Q17,T17,W17,Z17,AC17,AF17,AI17)</f>
        <v>19</v>
      </c>
      <c r="AP16" s="82">
        <f>AN16-AO16</f>
        <v>-11</v>
      </c>
      <c r="AQ16" s="73" t="e">
        <f>RANK(#REF!,#REF!,0)</f>
        <v>#REF!</v>
      </c>
    </row>
    <row r="17" spans="1:43" ht="37.5" customHeight="1">
      <c r="A17" s="73"/>
      <c r="B17" s="22"/>
      <c r="C17" s="9">
        <v>0</v>
      </c>
      <c r="D17" s="31" t="s">
        <v>67</v>
      </c>
      <c r="E17" s="10">
        <v>2</v>
      </c>
      <c r="F17" s="9">
        <v>0</v>
      </c>
      <c r="G17" s="31" t="s">
        <v>67</v>
      </c>
      <c r="H17" s="10">
        <v>2</v>
      </c>
      <c r="I17" s="9">
        <v>0</v>
      </c>
      <c r="J17" s="31" t="s">
        <v>67</v>
      </c>
      <c r="K17" s="10">
        <v>12</v>
      </c>
      <c r="L17" s="9">
        <v>2</v>
      </c>
      <c r="M17" s="31" t="s">
        <v>67</v>
      </c>
      <c r="N17" s="10">
        <v>0</v>
      </c>
      <c r="O17" s="64"/>
      <c r="P17" s="65"/>
      <c r="Q17" s="66"/>
      <c r="R17" s="9">
        <v>0</v>
      </c>
      <c r="S17" s="31" t="s">
        <v>67</v>
      </c>
      <c r="T17" s="10">
        <v>0</v>
      </c>
      <c r="U17" s="9">
        <v>2</v>
      </c>
      <c r="V17" s="31" t="s">
        <v>67</v>
      </c>
      <c r="W17" s="10">
        <v>0</v>
      </c>
      <c r="X17" s="9">
        <v>1</v>
      </c>
      <c r="Y17" s="31" t="s">
        <v>67</v>
      </c>
      <c r="Z17" s="10">
        <v>0</v>
      </c>
      <c r="AA17" s="9">
        <v>1</v>
      </c>
      <c r="AB17" s="31" t="s">
        <v>67</v>
      </c>
      <c r="AC17" s="10">
        <v>0</v>
      </c>
      <c r="AD17" s="9">
        <v>2</v>
      </c>
      <c r="AE17" s="31" t="s">
        <v>67</v>
      </c>
      <c r="AF17" s="10">
        <v>2</v>
      </c>
      <c r="AG17" s="9">
        <v>0</v>
      </c>
      <c r="AH17" s="31" t="s">
        <v>67</v>
      </c>
      <c r="AI17" s="10">
        <v>1</v>
      </c>
      <c r="AJ17" s="84"/>
      <c r="AK17" s="85"/>
      <c r="AL17" s="83"/>
      <c r="AM17" s="84"/>
      <c r="AN17" s="85"/>
      <c r="AO17" s="85"/>
      <c r="AP17" s="83"/>
      <c r="AQ17" s="73"/>
    </row>
    <row r="18" spans="1:43" ht="37.5" customHeight="1">
      <c r="A18" s="73">
        <f>RANK(AM18,$AM$8:$AM$29,0)</f>
        <v>6</v>
      </c>
      <c r="B18" s="23" t="s">
        <v>17</v>
      </c>
      <c r="C18" s="7"/>
      <c r="D18" s="8" t="s">
        <v>34</v>
      </c>
      <c r="E18" s="8"/>
      <c r="F18" s="34" t="s">
        <v>49</v>
      </c>
      <c r="G18" s="8" t="s">
        <v>34</v>
      </c>
      <c r="H18" s="8"/>
      <c r="I18" s="34"/>
      <c r="J18" s="8" t="s">
        <v>35</v>
      </c>
      <c r="K18" s="8"/>
      <c r="L18" s="34" t="s">
        <v>49</v>
      </c>
      <c r="M18" s="8" t="s">
        <v>34</v>
      </c>
      <c r="N18" s="8"/>
      <c r="O18" s="34"/>
      <c r="P18" s="8" t="s">
        <v>35</v>
      </c>
      <c r="Q18" s="8"/>
      <c r="R18" s="67"/>
      <c r="S18" s="68"/>
      <c r="T18" s="69"/>
      <c r="U18" s="7"/>
      <c r="V18" s="8" t="s">
        <v>35</v>
      </c>
      <c r="W18" s="8"/>
      <c r="X18" s="34"/>
      <c r="Y18" s="8" t="s">
        <v>33</v>
      </c>
      <c r="Z18" s="8"/>
      <c r="AA18" s="34" t="s">
        <v>49</v>
      </c>
      <c r="AB18" s="8" t="s">
        <v>34</v>
      </c>
      <c r="AC18" s="8"/>
      <c r="AD18" s="7"/>
      <c r="AE18" s="8" t="s">
        <v>33</v>
      </c>
      <c r="AF18" s="8"/>
      <c r="AG18" s="7"/>
      <c r="AH18" s="8" t="s">
        <v>33</v>
      </c>
      <c r="AI18" s="8"/>
      <c r="AJ18" s="84">
        <f>COUNTIF(C18:AI19,"○")</f>
        <v>3</v>
      </c>
      <c r="AK18" s="85">
        <f>COUNTIF(C18:AI19,"●")</f>
        <v>4</v>
      </c>
      <c r="AL18" s="83">
        <f>COUNTIF(C18:AI19,"△")</f>
        <v>3</v>
      </c>
      <c r="AM18" s="84">
        <f>AJ18*3+AL18*1</f>
        <v>12</v>
      </c>
      <c r="AN18" s="86">
        <f>SUM(C19,F19,I19,L19,O19,R19,U19,X19,AA19,AD19,AG19)</f>
        <v>13</v>
      </c>
      <c r="AO18" s="86">
        <f>SUM(E19,H19,K19,N19,Q19,T19,W19,Z19,AC19,AF19,AI19)</f>
        <v>21</v>
      </c>
      <c r="AP18" s="82">
        <f>AN18-AO18</f>
        <v>-8</v>
      </c>
      <c r="AQ18" s="73" t="e">
        <f>RANK(#REF!,#REF!,0)</f>
        <v>#REF!</v>
      </c>
    </row>
    <row r="19" spans="1:43" ht="37.5" customHeight="1">
      <c r="A19" s="73"/>
      <c r="B19" s="24"/>
      <c r="C19" s="9">
        <v>1</v>
      </c>
      <c r="D19" s="31" t="s">
        <v>67</v>
      </c>
      <c r="E19" s="10">
        <v>2</v>
      </c>
      <c r="F19" s="9">
        <v>0</v>
      </c>
      <c r="G19" s="31" t="s">
        <v>67</v>
      </c>
      <c r="H19" s="10">
        <v>7</v>
      </c>
      <c r="I19" s="9">
        <v>1</v>
      </c>
      <c r="J19" s="31" t="s">
        <v>67</v>
      </c>
      <c r="K19" s="10">
        <v>1</v>
      </c>
      <c r="L19" s="9">
        <v>0</v>
      </c>
      <c r="M19" s="31" t="s">
        <v>67</v>
      </c>
      <c r="N19" s="10">
        <v>4</v>
      </c>
      <c r="O19" s="9">
        <v>0</v>
      </c>
      <c r="P19" s="31" t="s">
        <v>67</v>
      </c>
      <c r="Q19" s="10">
        <v>0</v>
      </c>
      <c r="R19" s="64"/>
      <c r="S19" s="65"/>
      <c r="T19" s="66"/>
      <c r="U19" s="9">
        <v>3</v>
      </c>
      <c r="V19" s="31" t="s">
        <v>67</v>
      </c>
      <c r="W19" s="10">
        <v>3</v>
      </c>
      <c r="X19" s="9">
        <v>3</v>
      </c>
      <c r="Y19" s="31" t="s">
        <v>67</v>
      </c>
      <c r="Z19" s="10">
        <v>1</v>
      </c>
      <c r="AA19" s="9">
        <v>0</v>
      </c>
      <c r="AB19" s="31" t="s">
        <v>67</v>
      </c>
      <c r="AC19" s="10">
        <v>2</v>
      </c>
      <c r="AD19" s="9">
        <v>2</v>
      </c>
      <c r="AE19" s="31" t="s">
        <v>67</v>
      </c>
      <c r="AF19" s="10">
        <v>0</v>
      </c>
      <c r="AG19" s="9">
        <v>3</v>
      </c>
      <c r="AH19" s="31" t="s">
        <v>67</v>
      </c>
      <c r="AI19" s="10">
        <v>1</v>
      </c>
      <c r="AJ19" s="84"/>
      <c r="AK19" s="85"/>
      <c r="AL19" s="83"/>
      <c r="AM19" s="84"/>
      <c r="AN19" s="85"/>
      <c r="AO19" s="85"/>
      <c r="AP19" s="83"/>
      <c r="AQ19" s="73"/>
    </row>
    <row r="20" spans="1:43" ht="37.5" customHeight="1">
      <c r="A20" s="73">
        <f>RANK(AM20,$AM$8:$AM$29,0)</f>
        <v>7</v>
      </c>
      <c r="B20" s="19" t="s">
        <v>63</v>
      </c>
      <c r="C20" s="7"/>
      <c r="D20" s="8" t="s">
        <v>34</v>
      </c>
      <c r="E20" s="8"/>
      <c r="F20" s="7"/>
      <c r="G20" s="8" t="s">
        <v>34</v>
      </c>
      <c r="H20" s="8"/>
      <c r="I20" s="7"/>
      <c r="J20" s="8" t="s">
        <v>34</v>
      </c>
      <c r="K20" s="8"/>
      <c r="L20" s="34"/>
      <c r="M20" s="8" t="s">
        <v>35</v>
      </c>
      <c r="N20" s="8"/>
      <c r="O20" s="7"/>
      <c r="P20" s="8" t="s">
        <v>34</v>
      </c>
      <c r="Q20" s="8"/>
      <c r="R20" s="7"/>
      <c r="S20" s="8" t="s">
        <v>35</v>
      </c>
      <c r="T20" s="8"/>
      <c r="U20" s="67"/>
      <c r="V20" s="68"/>
      <c r="W20" s="69"/>
      <c r="X20" s="7"/>
      <c r="Y20" s="8" t="s">
        <v>33</v>
      </c>
      <c r="Z20" s="8"/>
      <c r="AA20" s="7"/>
      <c r="AB20" s="8" t="s">
        <v>33</v>
      </c>
      <c r="AC20" s="8"/>
      <c r="AD20" s="34" t="s">
        <v>49</v>
      </c>
      <c r="AE20" s="8" t="s">
        <v>34</v>
      </c>
      <c r="AF20" s="8"/>
      <c r="AG20" s="7"/>
      <c r="AH20" s="8" t="s">
        <v>33</v>
      </c>
      <c r="AI20" s="8"/>
      <c r="AJ20" s="84">
        <f>COUNTIF(C20:AI21,"○")</f>
        <v>3</v>
      </c>
      <c r="AK20" s="85">
        <f>COUNTIF(C20:AI21,"●")</f>
        <v>5</v>
      </c>
      <c r="AL20" s="83">
        <f>COUNTIF(C20:AI21,"△")</f>
        <v>2</v>
      </c>
      <c r="AM20" s="84">
        <f>AJ20*3+AL20*1</f>
        <v>11</v>
      </c>
      <c r="AN20" s="86">
        <f>SUM(C21,F21,I21,L21,O21,R21,U21,X21,AA21,AD21,AG21)</f>
        <v>14</v>
      </c>
      <c r="AO20" s="86">
        <f>SUM(E21,H21,K21,N21,Q21,T21,W21,Z21,AC21,AF21,AI21)</f>
        <v>21</v>
      </c>
      <c r="AP20" s="82">
        <f>AN20-AO20</f>
        <v>-7</v>
      </c>
      <c r="AQ20" s="73" t="e">
        <f>RANK(#REF!,#REF!,0)</f>
        <v>#REF!</v>
      </c>
    </row>
    <row r="21" spans="1:43" ht="37.5" customHeight="1">
      <c r="A21" s="73"/>
      <c r="B21" s="21"/>
      <c r="C21" s="9">
        <v>0</v>
      </c>
      <c r="D21" s="31" t="s">
        <v>67</v>
      </c>
      <c r="E21" s="10">
        <v>5</v>
      </c>
      <c r="F21" s="9">
        <v>0</v>
      </c>
      <c r="G21" s="31" t="s">
        <v>67</v>
      </c>
      <c r="H21" s="10">
        <v>2</v>
      </c>
      <c r="I21" s="9">
        <v>1</v>
      </c>
      <c r="J21" s="31" t="s">
        <v>67</v>
      </c>
      <c r="K21" s="10">
        <v>3</v>
      </c>
      <c r="L21" s="9">
        <v>3</v>
      </c>
      <c r="M21" s="31" t="s">
        <v>67</v>
      </c>
      <c r="N21" s="10">
        <v>3</v>
      </c>
      <c r="O21" s="9">
        <v>0</v>
      </c>
      <c r="P21" s="31" t="s">
        <v>67</v>
      </c>
      <c r="Q21" s="10">
        <v>2</v>
      </c>
      <c r="R21" s="9">
        <v>3</v>
      </c>
      <c r="S21" s="31" t="s">
        <v>67</v>
      </c>
      <c r="T21" s="10">
        <v>3</v>
      </c>
      <c r="U21" s="64"/>
      <c r="V21" s="65"/>
      <c r="W21" s="66"/>
      <c r="X21" s="9">
        <v>2</v>
      </c>
      <c r="Y21" s="31" t="s">
        <v>67</v>
      </c>
      <c r="Z21" s="10">
        <v>0</v>
      </c>
      <c r="AA21" s="9">
        <v>3</v>
      </c>
      <c r="AB21" s="31" t="s">
        <v>67</v>
      </c>
      <c r="AC21" s="10">
        <v>0</v>
      </c>
      <c r="AD21" s="9">
        <v>0</v>
      </c>
      <c r="AE21" s="31" t="s">
        <v>67</v>
      </c>
      <c r="AF21" s="10">
        <v>3</v>
      </c>
      <c r="AG21" s="9">
        <v>2</v>
      </c>
      <c r="AH21" s="31" t="s">
        <v>67</v>
      </c>
      <c r="AI21" s="10">
        <v>0</v>
      </c>
      <c r="AJ21" s="84"/>
      <c r="AK21" s="85"/>
      <c r="AL21" s="83"/>
      <c r="AM21" s="84"/>
      <c r="AN21" s="85"/>
      <c r="AO21" s="85"/>
      <c r="AP21" s="83"/>
      <c r="AQ21" s="73"/>
    </row>
    <row r="22" spans="1:43" ht="37.5" customHeight="1">
      <c r="A22" s="73">
        <f>RANK(AM22,$AM$8:$AM$29,0)</f>
        <v>8</v>
      </c>
      <c r="B22" s="23" t="s">
        <v>18</v>
      </c>
      <c r="C22" s="7"/>
      <c r="D22" s="8" t="s">
        <v>35</v>
      </c>
      <c r="E22" s="8"/>
      <c r="F22" s="7"/>
      <c r="G22" s="8" t="s">
        <v>34</v>
      </c>
      <c r="H22" s="8"/>
      <c r="I22" s="7"/>
      <c r="J22" s="8" t="s">
        <v>34</v>
      </c>
      <c r="K22" s="8"/>
      <c r="L22" s="7"/>
      <c r="M22" s="8" t="s">
        <v>34</v>
      </c>
      <c r="N22" s="8"/>
      <c r="O22" s="7"/>
      <c r="P22" s="8" t="s">
        <v>34</v>
      </c>
      <c r="Q22" s="8"/>
      <c r="R22" s="34"/>
      <c r="S22" s="8" t="s">
        <v>34</v>
      </c>
      <c r="T22" s="8"/>
      <c r="U22" s="7"/>
      <c r="V22" s="8" t="s">
        <v>34</v>
      </c>
      <c r="W22" s="8"/>
      <c r="X22" s="67"/>
      <c r="Y22" s="68"/>
      <c r="Z22" s="69"/>
      <c r="AA22" s="7"/>
      <c r="AB22" s="8" t="s">
        <v>33</v>
      </c>
      <c r="AC22" s="8"/>
      <c r="AD22" s="34" t="s">
        <v>48</v>
      </c>
      <c r="AE22" s="8" t="s">
        <v>33</v>
      </c>
      <c r="AF22" s="8"/>
      <c r="AG22" s="7"/>
      <c r="AH22" s="8" t="s">
        <v>33</v>
      </c>
      <c r="AI22" s="8"/>
      <c r="AJ22" s="84">
        <f>COUNTIF(C22:AI23,"○")</f>
        <v>3</v>
      </c>
      <c r="AK22" s="85">
        <f>COUNTIF(C22:AI23,"●")</f>
        <v>6</v>
      </c>
      <c r="AL22" s="83">
        <f>COUNTIF(C22:AI23,"△")</f>
        <v>1</v>
      </c>
      <c r="AM22" s="84">
        <f>AJ22*3+AL22*1</f>
        <v>10</v>
      </c>
      <c r="AN22" s="86">
        <f>SUM(C23,F23,I23,L23,O23,R23,U23,X23,AA23,AD23,AG23)</f>
        <v>12</v>
      </c>
      <c r="AO22" s="86">
        <f>SUM(E23,H23,K23,N23,Q23,T23,W23,Z23,AC23,AF23,AI23)</f>
        <v>20</v>
      </c>
      <c r="AP22" s="82">
        <f>AN22-AO22</f>
        <v>-8</v>
      </c>
      <c r="AQ22" s="73" t="e">
        <f>RANK(#REF!,#REF!,0)</f>
        <v>#REF!</v>
      </c>
    </row>
    <row r="23" spans="1:43" ht="37.5" customHeight="1">
      <c r="A23" s="73"/>
      <c r="B23" s="24"/>
      <c r="C23" s="9">
        <v>0</v>
      </c>
      <c r="D23" s="31" t="s">
        <v>67</v>
      </c>
      <c r="E23" s="10">
        <v>0</v>
      </c>
      <c r="F23" s="9">
        <v>0</v>
      </c>
      <c r="G23" s="31" t="s">
        <v>67</v>
      </c>
      <c r="H23" s="10">
        <v>6</v>
      </c>
      <c r="I23" s="9">
        <v>2</v>
      </c>
      <c r="J23" s="31" t="s">
        <v>67</v>
      </c>
      <c r="K23" s="10">
        <v>6</v>
      </c>
      <c r="L23" s="9">
        <v>1</v>
      </c>
      <c r="M23" s="31" t="s">
        <v>67</v>
      </c>
      <c r="N23" s="10">
        <v>2</v>
      </c>
      <c r="O23" s="9">
        <v>0</v>
      </c>
      <c r="P23" s="31" t="s">
        <v>67</v>
      </c>
      <c r="Q23" s="10">
        <v>1</v>
      </c>
      <c r="R23" s="9">
        <v>1</v>
      </c>
      <c r="S23" s="31" t="s">
        <v>67</v>
      </c>
      <c r="T23" s="10">
        <v>3</v>
      </c>
      <c r="U23" s="9">
        <v>0</v>
      </c>
      <c r="V23" s="31" t="s">
        <v>67</v>
      </c>
      <c r="W23" s="10">
        <v>2</v>
      </c>
      <c r="X23" s="64"/>
      <c r="Y23" s="65"/>
      <c r="Z23" s="66"/>
      <c r="AA23" s="9">
        <v>3</v>
      </c>
      <c r="AB23" s="31" t="s">
        <v>67</v>
      </c>
      <c r="AC23" s="10">
        <v>0</v>
      </c>
      <c r="AD23" s="9">
        <v>4</v>
      </c>
      <c r="AE23" s="31" t="s">
        <v>67</v>
      </c>
      <c r="AF23" s="10">
        <v>0</v>
      </c>
      <c r="AG23" s="9">
        <v>1</v>
      </c>
      <c r="AH23" s="31" t="s">
        <v>67</v>
      </c>
      <c r="AI23" s="10">
        <v>0</v>
      </c>
      <c r="AJ23" s="84"/>
      <c r="AK23" s="85"/>
      <c r="AL23" s="83"/>
      <c r="AM23" s="84"/>
      <c r="AN23" s="85"/>
      <c r="AO23" s="85"/>
      <c r="AP23" s="83"/>
      <c r="AQ23" s="73"/>
    </row>
    <row r="24" spans="1:43" ht="37.5" customHeight="1">
      <c r="A24" s="73">
        <f>RANK(AM24,$AM$8:$AM$29,0)</f>
        <v>9</v>
      </c>
      <c r="B24" s="23" t="s">
        <v>24</v>
      </c>
      <c r="C24" s="7"/>
      <c r="D24" s="8" t="s">
        <v>34</v>
      </c>
      <c r="E24" s="8"/>
      <c r="F24" s="7"/>
      <c r="G24" s="8" t="s">
        <v>34</v>
      </c>
      <c r="H24" s="8"/>
      <c r="I24" s="7"/>
      <c r="J24" s="8" t="s">
        <v>34</v>
      </c>
      <c r="K24" s="8"/>
      <c r="L24" s="7"/>
      <c r="M24" s="8" t="s">
        <v>34</v>
      </c>
      <c r="N24" s="8"/>
      <c r="O24" s="7"/>
      <c r="P24" s="8" t="s">
        <v>34</v>
      </c>
      <c r="Q24" s="8"/>
      <c r="R24" s="34" t="s">
        <v>48</v>
      </c>
      <c r="S24" s="8" t="s">
        <v>33</v>
      </c>
      <c r="T24" s="8"/>
      <c r="U24" s="7"/>
      <c r="V24" s="8" t="s">
        <v>34</v>
      </c>
      <c r="W24" s="8"/>
      <c r="X24" s="7"/>
      <c r="Y24" s="8" t="s">
        <v>34</v>
      </c>
      <c r="Z24" s="8"/>
      <c r="AA24" s="67"/>
      <c r="AB24" s="68"/>
      <c r="AC24" s="69"/>
      <c r="AD24" s="34" t="s">
        <v>48</v>
      </c>
      <c r="AE24" s="8" t="s">
        <v>33</v>
      </c>
      <c r="AF24" s="8"/>
      <c r="AG24" s="7"/>
      <c r="AH24" s="8" t="s">
        <v>33</v>
      </c>
      <c r="AI24" s="8"/>
      <c r="AJ24" s="84">
        <f>COUNTIF(C24:AI25,"○")</f>
        <v>3</v>
      </c>
      <c r="AK24" s="85">
        <f>COUNTIF(C24:AI25,"●")</f>
        <v>7</v>
      </c>
      <c r="AL24" s="83">
        <f>COUNTIF(C24:AI25,"△")</f>
        <v>0</v>
      </c>
      <c r="AM24" s="84">
        <f>AJ24*3+AL24*1</f>
        <v>9</v>
      </c>
      <c r="AN24" s="86">
        <f>SUM(C25,F25,I25,L25,O25,R25,U25,X25,AA25,AD25,AG25)</f>
        <v>6</v>
      </c>
      <c r="AO24" s="86">
        <f>SUM(E25,H25,K25,N25,Q25,T25,W25,Z25,AC25,AF25,AI25)</f>
        <v>20</v>
      </c>
      <c r="AP24" s="82">
        <f>AN24-AO24</f>
        <v>-14</v>
      </c>
      <c r="AQ24" s="73" t="e">
        <f>RANK(#REF!,#REF!,0)</f>
        <v>#REF!</v>
      </c>
    </row>
    <row r="25" spans="1:43" ht="37.5" customHeight="1">
      <c r="A25" s="73"/>
      <c r="B25" s="24"/>
      <c r="C25" s="9">
        <v>0</v>
      </c>
      <c r="D25" s="31" t="s">
        <v>67</v>
      </c>
      <c r="E25" s="10">
        <v>2</v>
      </c>
      <c r="F25" s="9">
        <v>0</v>
      </c>
      <c r="G25" s="31" t="s">
        <v>67</v>
      </c>
      <c r="H25" s="10">
        <v>1</v>
      </c>
      <c r="I25" s="9">
        <v>1</v>
      </c>
      <c r="J25" s="31" t="s">
        <v>67</v>
      </c>
      <c r="K25" s="10">
        <v>7</v>
      </c>
      <c r="L25" s="9">
        <v>0</v>
      </c>
      <c r="M25" s="31" t="s">
        <v>67</v>
      </c>
      <c r="N25" s="10">
        <v>3</v>
      </c>
      <c r="O25" s="9">
        <v>0</v>
      </c>
      <c r="P25" s="31" t="s">
        <v>67</v>
      </c>
      <c r="Q25" s="10">
        <v>1</v>
      </c>
      <c r="R25" s="9">
        <v>2</v>
      </c>
      <c r="S25" s="31" t="s">
        <v>67</v>
      </c>
      <c r="T25" s="10">
        <v>0</v>
      </c>
      <c r="U25" s="9">
        <v>0</v>
      </c>
      <c r="V25" s="31" t="s">
        <v>67</v>
      </c>
      <c r="W25" s="10">
        <v>3</v>
      </c>
      <c r="X25" s="9">
        <v>0</v>
      </c>
      <c r="Y25" s="31" t="s">
        <v>67</v>
      </c>
      <c r="Z25" s="10">
        <v>3</v>
      </c>
      <c r="AA25" s="64"/>
      <c r="AB25" s="65"/>
      <c r="AC25" s="66"/>
      <c r="AD25" s="9">
        <v>2</v>
      </c>
      <c r="AE25" s="31" t="s">
        <v>67</v>
      </c>
      <c r="AF25" s="10">
        <v>0</v>
      </c>
      <c r="AG25" s="9">
        <v>1</v>
      </c>
      <c r="AH25" s="31" t="s">
        <v>67</v>
      </c>
      <c r="AI25" s="10">
        <v>0</v>
      </c>
      <c r="AJ25" s="84"/>
      <c r="AK25" s="85"/>
      <c r="AL25" s="83"/>
      <c r="AM25" s="84"/>
      <c r="AN25" s="85"/>
      <c r="AO25" s="85"/>
      <c r="AP25" s="83"/>
      <c r="AQ25" s="73"/>
    </row>
    <row r="26" spans="1:43" ht="37.5" customHeight="1">
      <c r="A26" s="73">
        <f>RANK(AM26,$AM$8:$AM$29,0)</f>
        <v>10</v>
      </c>
      <c r="B26" s="23" t="s">
        <v>64</v>
      </c>
      <c r="C26" s="7"/>
      <c r="D26" s="8" t="s">
        <v>34</v>
      </c>
      <c r="E26" s="8"/>
      <c r="F26" s="34" t="s">
        <v>48</v>
      </c>
      <c r="G26" s="8" t="s">
        <v>33</v>
      </c>
      <c r="H26" s="8"/>
      <c r="I26" s="7"/>
      <c r="J26" s="8" t="s">
        <v>34</v>
      </c>
      <c r="K26" s="8"/>
      <c r="L26" s="7"/>
      <c r="M26" s="8" t="s">
        <v>34</v>
      </c>
      <c r="N26" s="8"/>
      <c r="O26" s="7"/>
      <c r="P26" s="8" t="s">
        <v>35</v>
      </c>
      <c r="Q26" s="8"/>
      <c r="R26" s="7"/>
      <c r="S26" s="8" t="s">
        <v>34</v>
      </c>
      <c r="T26" s="8"/>
      <c r="U26" s="34" t="s">
        <v>48</v>
      </c>
      <c r="V26" s="8" t="s">
        <v>33</v>
      </c>
      <c r="W26" s="8"/>
      <c r="X26" s="34" t="s">
        <v>49</v>
      </c>
      <c r="Y26" s="8" t="s">
        <v>34</v>
      </c>
      <c r="Z26" s="8"/>
      <c r="AA26" s="34" t="s">
        <v>49</v>
      </c>
      <c r="AB26" s="8" t="s">
        <v>34</v>
      </c>
      <c r="AC26" s="8"/>
      <c r="AD26" s="67"/>
      <c r="AE26" s="68"/>
      <c r="AF26" s="69"/>
      <c r="AG26" s="7"/>
      <c r="AH26" s="8" t="s">
        <v>35</v>
      </c>
      <c r="AI26" s="8"/>
      <c r="AJ26" s="84">
        <f>COUNTIF(C26:AI27,"○")</f>
        <v>2</v>
      </c>
      <c r="AK26" s="85">
        <f>COUNTIF(C26:AI27,"●")</f>
        <v>6</v>
      </c>
      <c r="AL26" s="83">
        <f>COUNTIF(C26:AI27,"△")</f>
        <v>2</v>
      </c>
      <c r="AM26" s="84">
        <f>AJ26*3+AL26*1</f>
        <v>8</v>
      </c>
      <c r="AN26" s="86">
        <f>SUM(C27,F27,I27,L27,O27,R27,U27,X27,AA27,AD27,AG27)</f>
        <v>11</v>
      </c>
      <c r="AO26" s="86">
        <f>SUM(E27,H27,K27,N27,Q27,T27,W27,Z27,AC27,AF27,AI27)</f>
        <v>20</v>
      </c>
      <c r="AP26" s="82">
        <f>AN26-AO26</f>
        <v>-9</v>
      </c>
      <c r="AQ26" s="73" t="e">
        <f>RANK(#REF!,#REF!,0)</f>
        <v>#REF!</v>
      </c>
    </row>
    <row r="27" spans="1:43" ht="37.5" customHeight="1">
      <c r="A27" s="73"/>
      <c r="B27" s="24"/>
      <c r="C27" s="9">
        <v>0</v>
      </c>
      <c r="D27" s="31" t="s">
        <v>67</v>
      </c>
      <c r="E27" s="10">
        <v>3</v>
      </c>
      <c r="F27" s="9">
        <v>3</v>
      </c>
      <c r="G27" s="31" t="s">
        <v>67</v>
      </c>
      <c r="H27" s="10">
        <v>0</v>
      </c>
      <c r="I27" s="9">
        <v>0</v>
      </c>
      <c r="J27" s="31" t="s">
        <v>67</v>
      </c>
      <c r="K27" s="10">
        <v>2</v>
      </c>
      <c r="L27" s="9">
        <v>1</v>
      </c>
      <c r="M27" s="31" t="s">
        <v>67</v>
      </c>
      <c r="N27" s="10">
        <v>3</v>
      </c>
      <c r="O27" s="9">
        <v>2</v>
      </c>
      <c r="P27" s="31" t="s">
        <v>67</v>
      </c>
      <c r="Q27" s="10">
        <v>2</v>
      </c>
      <c r="R27" s="9">
        <v>0</v>
      </c>
      <c r="S27" s="31" t="s">
        <v>67</v>
      </c>
      <c r="T27" s="10">
        <v>2</v>
      </c>
      <c r="U27" s="9">
        <v>3</v>
      </c>
      <c r="V27" s="31" t="s">
        <v>67</v>
      </c>
      <c r="W27" s="10">
        <v>0</v>
      </c>
      <c r="X27" s="9">
        <v>0</v>
      </c>
      <c r="Y27" s="31" t="s">
        <v>67</v>
      </c>
      <c r="Z27" s="10">
        <v>4</v>
      </c>
      <c r="AA27" s="9">
        <v>0</v>
      </c>
      <c r="AB27" s="31" t="s">
        <v>67</v>
      </c>
      <c r="AC27" s="10">
        <v>2</v>
      </c>
      <c r="AD27" s="64"/>
      <c r="AE27" s="65"/>
      <c r="AF27" s="66"/>
      <c r="AG27" s="9">
        <v>2</v>
      </c>
      <c r="AH27" s="31" t="s">
        <v>67</v>
      </c>
      <c r="AI27" s="10">
        <v>2</v>
      </c>
      <c r="AJ27" s="84"/>
      <c r="AK27" s="85"/>
      <c r="AL27" s="83"/>
      <c r="AM27" s="84"/>
      <c r="AN27" s="85"/>
      <c r="AO27" s="85"/>
      <c r="AP27" s="83"/>
      <c r="AQ27" s="73"/>
    </row>
    <row r="28" spans="1:43" ht="37.5" customHeight="1">
      <c r="A28" s="73">
        <f>RANK(AM28,$AM$8:$AM$29,0)</f>
        <v>11</v>
      </c>
      <c r="B28" s="40" t="s">
        <v>110</v>
      </c>
      <c r="C28" s="7"/>
      <c r="D28" s="8" t="s">
        <v>34</v>
      </c>
      <c r="E28" s="8"/>
      <c r="F28" s="7"/>
      <c r="G28" s="8" t="s">
        <v>34</v>
      </c>
      <c r="H28" s="8"/>
      <c r="I28" s="7"/>
      <c r="J28" s="8" t="s">
        <v>34</v>
      </c>
      <c r="K28" s="8"/>
      <c r="L28" s="7"/>
      <c r="M28" s="8" t="s">
        <v>34</v>
      </c>
      <c r="N28" s="8"/>
      <c r="O28" s="7"/>
      <c r="P28" s="8" t="s">
        <v>33</v>
      </c>
      <c r="Q28" s="8"/>
      <c r="R28" s="7"/>
      <c r="S28" s="8" t="s">
        <v>34</v>
      </c>
      <c r="T28" s="8"/>
      <c r="U28" s="7"/>
      <c r="V28" s="8" t="s">
        <v>34</v>
      </c>
      <c r="W28" s="8"/>
      <c r="X28" s="7"/>
      <c r="Y28" s="8" t="s">
        <v>34</v>
      </c>
      <c r="Z28" s="8"/>
      <c r="AA28" s="7"/>
      <c r="AB28" s="8" t="s">
        <v>34</v>
      </c>
      <c r="AC28" s="8"/>
      <c r="AD28" s="7"/>
      <c r="AE28" s="8" t="s">
        <v>35</v>
      </c>
      <c r="AF28" s="8"/>
      <c r="AG28" s="67"/>
      <c r="AH28" s="68"/>
      <c r="AI28" s="69"/>
      <c r="AJ28" s="84">
        <f>COUNTIF(C28:AI29,"○")</f>
        <v>1</v>
      </c>
      <c r="AK28" s="85">
        <f>COUNTIF(C28:AI29,"●")</f>
        <v>8</v>
      </c>
      <c r="AL28" s="83">
        <f>COUNTIF(C28:AI29,"△")</f>
        <v>1</v>
      </c>
      <c r="AM28" s="84">
        <f>AJ28*3+AL28*1</f>
        <v>4</v>
      </c>
      <c r="AN28" s="86">
        <f>SUM(C29,F29,I29,L29,O29,R29,U29,X29,AA29,AD29,AG29)</f>
        <v>7</v>
      </c>
      <c r="AO28" s="86">
        <f>SUM(E29,H29,K29,N29,Q29,T29,W29,Z29,AC29,AF29,AI29)</f>
        <v>33</v>
      </c>
      <c r="AP28" s="82">
        <f>AN28-AO28</f>
        <v>-26</v>
      </c>
      <c r="AQ28" s="73" t="e">
        <f>RANK(#REF!,#REF!,0)</f>
        <v>#REF!</v>
      </c>
    </row>
    <row r="29" spans="1:43" ht="37.5" customHeight="1" thickBot="1">
      <c r="A29" s="74"/>
      <c r="B29" s="25"/>
      <c r="C29" s="11">
        <v>0</v>
      </c>
      <c r="D29" s="32" t="s">
        <v>83</v>
      </c>
      <c r="E29" s="12">
        <v>6</v>
      </c>
      <c r="F29" s="11">
        <v>1</v>
      </c>
      <c r="G29" s="32" t="s">
        <v>83</v>
      </c>
      <c r="H29" s="12">
        <v>5</v>
      </c>
      <c r="I29" s="11">
        <v>1</v>
      </c>
      <c r="J29" s="32" t="s">
        <v>83</v>
      </c>
      <c r="K29" s="12">
        <v>11</v>
      </c>
      <c r="L29" s="11">
        <v>1</v>
      </c>
      <c r="M29" s="32" t="s">
        <v>83</v>
      </c>
      <c r="N29" s="12">
        <v>2</v>
      </c>
      <c r="O29" s="11">
        <v>1</v>
      </c>
      <c r="P29" s="32" t="s">
        <v>83</v>
      </c>
      <c r="Q29" s="12">
        <v>0</v>
      </c>
      <c r="R29" s="11">
        <v>1</v>
      </c>
      <c r="S29" s="32" t="s">
        <v>83</v>
      </c>
      <c r="T29" s="12">
        <v>3</v>
      </c>
      <c r="U29" s="11">
        <v>0</v>
      </c>
      <c r="V29" s="32" t="s">
        <v>83</v>
      </c>
      <c r="W29" s="12">
        <v>2</v>
      </c>
      <c r="X29" s="11">
        <v>0</v>
      </c>
      <c r="Y29" s="32" t="s">
        <v>83</v>
      </c>
      <c r="Z29" s="12">
        <v>1</v>
      </c>
      <c r="AA29" s="11">
        <v>0</v>
      </c>
      <c r="AB29" s="32" t="s">
        <v>83</v>
      </c>
      <c r="AC29" s="12">
        <v>1</v>
      </c>
      <c r="AD29" s="11">
        <v>2</v>
      </c>
      <c r="AE29" s="32" t="s">
        <v>83</v>
      </c>
      <c r="AF29" s="12">
        <v>2</v>
      </c>
      <c r="AG29" s="79"/>
      <c r="AH29" s="80"/>
      <c r="AI29" s="81"/>
      <c r="AJ29" s="89"/>
      <c r="AK29" s="90"/>
      <c r="AL29" s="91"/>
      <c r="AM29" s="89"/>
      <c r="AN29" s="90"/>
      <c r="AO29" s="90"/>
      <c r="AP29" s="91"/>
      <c r="AQ29" s="74"/>
    </row>
    <row r="30" ht="37.5" customHeight="1"/>
    <row r="31" ht="37.5" customHeight="1"/>
    <row r="32" ht="37.5" customHeight="1"/>
    <row r="33" ht="37.5" customHeight="1"/>
    <row r="34" ht="37.5" customHeight="1"/>
    <row r="35" ht="37.5" customHeight="1"/>
    <row r="36" ht="37.5" customHeight="1"/>
    <row r="37" ht="37.5" customHeight="1"/>
    <row r="38" ht="37.5" customHeight="1"/>
    <row r="39" ht="37.5" customHeight="1"/>
    <row r="40" ht="37.5" customHeight="1"/>
    <row r="41" ht="37.5" customHeight="1"/>
    <row r="42" ht="37.5" customHeight="1"/>
    <row r="43" ht="37.5" customHeight="1"/>
    <row r="44" ht="37.5" customHeight="1"/>
    <row r="45" ht="37.5" customHeight="1"/>
    <row r="46" ht="37.5" customHeight="1"/>
    <row r="47" ht="37.5" customHeight="1"/>
    <row r="48" ht="37.5" customHeight="1"/>
    <row r="49" ht="37.5" customHeight="1"/>
    <row r="50" ht="37.5" customHeight="1"/>
    <row r="51" ht="37.5" customHeight="1"/>
    <row r="52" ht="37.5" customHeight="1"/>
    <row r="53" ht="37.5" customHeight="1"/>
    <row r="54" ht="37.5" customHeight="1"/>
    <row r="55" ht="37.5" customHeight="1"/>
    <row r="56" ht="37.5" customHeight="1"/>
    <row r="57" ht="37.5" customHeight="1"/>
    <row r="58" ht="37.5" customHeight="1"/>
    <row r="59" ht="37.5" customHeight="1"/>
    <row r="60" ht="37.5" customHeight="1"/>
    <row r="61" ht="37.5" customHeight="1"/>
    <row r="62" ht="37.5" customHeight="1"/>
    <row r="63" ht="37.5" customHeight="1"/>
    <row r="64"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37.5" customHeight="1"/>
  </sheetData>
  <mergeCells count="123">
    <mergeCell ref="AQ26:AQ27"/>
    <mergeCell ref="A26:A27"/>
    <mergeCell ref="AJ28:AJ29"/>
    <mergeCell ref="AK28:AK29"/>
    <mergeCell ref="AL28:AL29"/>
    <mergeCell ref="AM28:AM29"/>
    <mergeCell ref="AN28:AN29"/>
    <mergeCell ref="AO28:AO29"/>
    <mergeCell ref="AP28:AP29"/>
    <mergeCell ref="AQ28:AQ29"/>
    <mergeCell ref="AM26:AM27"/>
    <mergeCell ref="AN26:AN27"/>
    <mergeCell ref="AO26:AO27"/>
    <mergeCell ref="AP26:AP27"/>
    <mergeCell ref="A24:A25"/>
    <mergeCell ref="AJ26:AJ27"/>
    <mergeCell ref="AK26:AK27"/>
    <mergeCell ref="AL26:AL27"/>
    <mergeCell ref="AJ24:AJ25"/>
    <mergeCell ref="AK24:AK25"/>
    <mergeCell ref="AL24:AL25"/>
    <mergeCell ref="AD26:AF27"/>
    <mergeCell ref="AN24:AN25"/>
    <mergeCell ref="AO24:AO25"/>
    <mergeCell ref="AP24:AP25"/>
    <mergeCell ref="AQ24:AQ25"/>
    <mergeCell ref="AM24:AM25"/>
    <mergeCell ref="AG7:AI7"/>
    <mergeCell ref="L7:N7"/>
    <mergeCell ref="O7:Q7"/>
    <mergeCell ref="AM16:AM17"/>
    <mergeCell ref="X22:Z23"/>
    <mergeCell ref="AA24:AC25"/>
    <mergeCell ref="U7:W7"/>
    <mergeCell ref="X7:Z7"/>
    <mergeCell ref="A22:A23"/>
    <mergeCell ref="AQ20:AQ21"/>
    <mergeCell ref="A20:A21"/>
    <mergeCell ref="AJ22:AJ23"/>
    <mergeCell ref="AK22:AK23"/>
    <mergeCell ref="AL22:AL23"/>
    <mergeCell ref="AM22:AM23"/>
    <mergeCell ref="AN22:AN23"/>
    <mergeCell ref="AO22:AO23"/>
    <mergeCell ref="AP22:AP23"/>
    <mergeCell ref="AQ22:AQ23"/>
    <mergeCell ref="AM20:AM21"/>
    <mergeCell ref="AN20:AN21"/>
    <mergeCell ref="AO20:AO21"/>
    <mergeCell ref="AP20:AP21"/>
    <mergeCell ref="A18:A19"/>
    <mergeCell ref="AJ20:AJ21"/>
    <mergeCell ref="AK20:AK21"/>
    <mergeCell ref="AL20:AL21"/>
    <mergeCell ref="AQ16:AQ17"/>
    <mergeCell ref="A16:A17"/>
    <mergeCell ref="AJ18:AJ19"/>
    <mergeCell ref="AK18:AK19"/>
    <mergeCell ref="AL18:AL19"/>
    <mergeCell ref="AM18:AM19"/>
    <mergeCell ref="AN18:AN19"/>
    <mergeCell ref="AO18:AO19"/>
    <mergeCell ref="AP18:AP19"/>
    <mergeCell ref="AQ18:AQ19"/>
    <mergeCell ref="AN16:AN17"/>
    <mergeCell ref="AO16:AO17"/>
    <mergeCell ref="AP16:AP17"/>
    <mergeCell ref="A14:A15"/>
    <mergeCell ref="AJ16:AJ17"/>
    <mergeCell ref="AK16:AK17"/>
    <mergeCell ref="AL16:AL17"/>
    <mergeCell ref="AN14:AN15"/>
    <mergeCell ref="AO14:AO15"/>
    <mergeCell ref="AP14:AP15"/>
    <mergeCell ref="AQ14:AQ15"/>
    <mergeCell ref="AJ14:AJ15"/>
    <mergeCell ref="AK14:AK15"/>
    <mergeCell ref="AL14:AL15"/>
    <mergeCell ref="AM14:AM15"/>
    <mergeCell ref="AQ10:AQ11"/>
    <mergeCell ref="A10:A11"/>
    <mergeCell ref="AM12:AM13"/>
    <mergeCell ref="AN12:AN13"/>
    <mergeCell ref="AO12:AO13"/>
    <mergeCell ref="AP12:AP13"/>
    <mergeCell ref="AQ12:AQ13"/>
    <mergeCell ref="A12:A13"/>
    <mergeCell ref="A8:A9"/>
    <mergeCell ref="AM10:AM11"/>
    <mergeCell ref="AN10:AN11"/>
    <mergeCell ref="AO10:AO11"/>
    <mergeCell ref="AN8:AN9"/>
    <mergeCell ref="AO8:AO9"/>
    <mergeCell ref="AK10:AK11"/>
    <mergeCell ref="AL10:AL11"/>
    <mergeCell ref="AQ8:AQ9"/>
    <mergeCell ref="AJ12:AJ13"/>
    <mergeCell ref="AK12:AK13"/>
    <mergeCell ref="AL12:AL13"/>
    <mergeCell ref="AM8:AM9"/>
    <mergeCell ref="AJ8:AJ9"/>
    <mergeCell ref="AK8:AK9"/>
    <mergeCell ref="AL8:AL9"/>
    <mergeCell ref="AJ10:AJ11"/>
    <mergeCell ref="AP10:AP11"/>
    <mergeCell ref="C7:E7"/>
    <mergeCell ref="C8:E9"/>
    <mergeCell ref="A28:A29"/>
    <mergeCell ref="AL4:AN4"/>
    <mergeCell ref="F7:H7"/>
    <mergeCell ref="AG28:AI29"/>
    <mergeCell ref="F10:H11"/>
    <mergeCell ref="O16:Q17"/>
    <mergeCell ref="R18:T19"/>
    <mergeCell ref="U20:W21"/>
    <mergeCell ref="AM2:AP3"/>
    <mergeCell ref="I12:K13"/>
    <mergeCell ref="L14:N15"/>
    <mergeCell ref="AA7:AC7"/>
    <mergeCell ref="AD7:AF7"/>
    <mergeCell ref="I7:K7"/>
    <mergeCell ref="R7:T7"/>
    <mergeCell ref="AP8:AP9"/>
  </mergeCells>
  <dataValidations count="2">
    <dataValidation type="list" allowBlank="1" showInputMessage="1" showErrorMessage="1" sqref="G8 J8 M8 P8 S8 V8 Y8 AB8 AE8 AH8 D10 J10 M10 P10 S10 V10 Y10 AB10 AE10 AH10 D12 G12 M12 P12 S12 V12 Y12 AB12 AE12 AH12 D14 G14 J14 P14 S14 V14 Y14 AB14 AE14 AH14 D16 G16 J16 M16 S16 V16 Y16 AB16 AE16 AH16 D18 G18 J18 M18 P18 V18 Y18 AB18 AE18 AH18 D20 G20 J20 M20 P20 S20 Y20 AB20 AE20 AH20 D22 G22 J22 M22 P22 S22 V22 AB22 AE22 AH22 D24 G24 J24 M24 P24 S24 V24 Y24 AE24 AH24 D26 G26 J26 M26 P26 S26 V26 Y26 AB26 AH26">
      <formula1>"○,●,△"</formula1>
    </dataValidation>
    <dataValidation type="list" allowBlank="1" showInputMessage="1" showErrorMessage="1" sqref="D28 G28 J28 M28 P28 S28 V28 Y28 AB28 AE28">
      <formula1>"○,●,△"</formula1>
    </dataValidation>
  </dataValidations>
  <printOptions/>
  <pageMargins left="0.75" right="0.27" top="0.65" bottom="0.31" header="0.512" footer="0.22"/>
  <pageSetup fitToHeight="1" fitToWidth="1"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dimension ref="B2:N27"/>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2" sqref="A2"/>
    </sheetView>
  </sheetViews>
  <sheetFormatPr defaultColWidth="9.00390625" defaultRowHeight="13.5"/>
  <cols>
    <col min="1" max="1" width="1.625" style="43" customWidth="1"/>
    <col min="2" max="2" width="12.75390625" style="43" customWidth="1"/>
    <col min="3" max="3" width="9.00390625" style="43" customWidth="1"/>
    <col min="4" max="14" width="11.375" style="43" customWidth="1"/>
    <col min="15" max="15" width="1.75390625" style="43" customWidth="1"/>
    <col min="16" max="16384" width="9.00390625" style="43" customWidth="1"/>
  </cols>
  <sheetData>
    <row r="1" ht="4.5" customHeight="1"/>
    <row r="2" ht="17.25">
      <c r="B2" s="44" t="s">
        <v>86</v>
      </c>
    </row>
    <row r="3" ht="5.25" customHeight="1"/>
    <row r="4" spans="2:14" ht="23.25" customHeight="1">
      <c r="B4" s="93" t="s">
        <v>19</v>
      </c>
      <c r="C4" s="45" t="s">
        <v>87</v>
      </c>
      <c r="D4" s="46">
        <v>39551</v>
      </c>
      <c r="E4" s="46">
        <v>39565</v>
      </c>
      <c r="F4" s="46">
        <v>39579</v>
      </c>
      <c r="G4" s="46">
        <v>39593</v>
      </c>
      <c r="H4" s="46">
        <v>39628</v>
      </c>
      <c r="I4" s="46">
        <v>39642</v>
      </c>
      <c r="J4" s="46">
        <v>39656</v>
      </c>
      <c r="K4" s="46">
        <v>39705</v>
      </c>
      <c r="L4" s="46">
        <v>39719</v>
      </c>
      <c r="M4" s="46">
        <v>39733</v>
      </c>
      <c r="N4" s="46">
        <v>39747</v>
      </c>
    </row>
    <row r="5" spans="2:14" ht="23.25" customHeight="1">
      <c r="B5" s="93"/>
      <c r="C5" s="47" t="s">
        <v>2</v>
      </c>
      <c r="D5" s="48" t="s">
        <v>88</v>
      </c>
      <c r="E5" s="49" t="s">
        <v>10</v>
      </c>
      <c r="F5" s="48" t="s">
        <v>17</v>
      </c>
      <c r="G5" s="49" t="s">
        <v>11</v>
      </c>
      <c r="H5" s="48" t="s">
        <v>40</v>
      </c>
      <c r="I5" s="49" t="s">
        <v>50</v>
      </c>
      <c r="J5" s="48" t="s">
        <v>18</v>
      </c>
      <c r="K5" s="58" t="s">
        <v>108</v>
      </c>
      <c r="L5" s="48" t="s">
        <v>64</v>
      </c>
      <c r="M5" s="49" t="s">
        <v>89</v>
      </c>
      <c r="N5" s="48" t="s">
        <v>90</v>
      </c>
    </row>
    <row r="6" spans="2:14" ht="23.25" customHeight="1">
      <c r="B6" s="95" t="s">
        <v>88</v>
      </c>
      <c r="C6" s="45" t="s">
        <v>20</v>
      </c>
      <c r="D6" s="50"/>
      <c r="E6" s="51"/>
      <c r="F6" s="50"/>
      <c r="G6" s="51"/>
      <c r="H6" s="50"/>
      <c r="I6" s="51"/>
      <c r="J6" s="50"/>
      <c r="K6" s="51"/>
      <c r="L6" s="50"/>
      <c r="M6" s="51"/>
      <c r="N6" s="50"/>
    </row>
    <row r="7" spans="2:14" ht="23.25" customHeight="1">
      <c r="B7" s="96"/>
      <c r="C7" s="47" t="s">
        <v>21</v>
      </c>
      <c r="D7" s="52"/>
      <c r="E7" s="53"/>
      <c r="F7" s="52"/>
      <c r="G7" s="53"/>
      <c r="H7" s="52"/>
      <c r="I7" s="53"/>
      <c r="J7" s="54" t="s">
        <v>91</v>
      </c>
      <c r="K7" s="53"/>
      <c r="L7" s="52"/>
      <c r="M7" s="53"/>
      <c r="N7" s="52"/>
    </row>
    <row r="8" spans="2:14" ht="23.25" customHeight="1">
      <c r="B8" s="93" t="s">
        <v>10</v>
      </c>
      <c r="C8" s="45" t="s">
        <v>20</v>
      </c>
      <c r="D8" s="50" t="s">
        <v>92</v>
      </c>
      <c r="E8" s="51"/>
      <c r="F8" s="50"/>
      <c r="G8" s="51"/>
      <c r="H8" s="50"/>
      <c r="I8" s="51"/>
      <c r="J8" s="50" t="s">
        <v>93</v>
      </c>
      <c r="K8" s="51"/>
      <c r="L8" s="50"/>
      <c r="M8" s="51"/>
      <c r="N8" s="57" t="s">
        <v>107</v>
      </c>
    </row>
    <row r="9" spans="2:14" ht="23.25" customHeight="1">
      <c r="B9" s="93"/>
      <c r="C9" s="47" t="s">
        <v>21</v>
      </c>
      <c r="D9" s="52"/>
      <c r="E9" s="53"/>
      <c r="F9" s="52"/>
      <c r="G9" s="53"/>
      <c r="H9" s="52"/>
      <c r="I9" s="53"/>
      <c r="J9" s="52"/>
      <c r="K9" s="53"/>
      <c r="L9" s="52"/>
      <c r="M9" s="53"/>
      <c r="N9" s="52"/>
    </row>
    <row r="10" spans="2:14" ht="23.25" customHeight="1">
      <c r="B10" s="93" t="s">
        <v>17</v>
      </c>
      <c r="C10" s="45" t="s">
        <v>20</v>
      </c>
      <c r="D10" s="50"/>
      <c r="E10" s="51"/>
      <c r="F10" s="50"/>
      <c r="G10" s="51"/>
      <c r="H10" s="50" t="s">
        <v>94</v>
      </c>
      <c r="I10" s="51"/>
      <c r="J10" s="50"/>
      <c r="K10" s="51"/>
      <c r="L10" s="50"/>
      <c r="M10" s="51"/>
      <c r="N10" s="50"/>
    </row>
    <row r="11" spans="2:14" ht="23.25" customHeight="1">
      <c r="B11" s="93"/>
      <c r="C11" s="47" t="s">
        <v>21</v>
      </c>
      <c r="D11" s="52"/>
      <c r="E11" s="53"/>
      <c r="F11" s="52"/>
      <c r="G11" s="53"/>
      <c r="H11" s="52"/>
      <c r="I11" s="53"/>
      <c r="J11" s="52"/>
      <c r="K11" s="53"/>
      <c r="L11" s="52"/>
      <c r="M11" s="53" t="s">
        <v>95</v>
      </c>
      <c r="N11" s="52"/>
    </row>
    <row r="12" spans="2:14" ht="23.25" customHeight="1">
      <c r="B12" s="94" t="s">
        <v>96</v>
      </c>
      <c r="C12" s="45" t="s">
        <v>20</v>
      </c>
      <c r="D12" s="50"/>
      <c r="E12" s="51"/>
      <c r="F12" s="50"/>
      <c r="G12" s="51"/>
      <c r="H12" s="50"/>
      <c r="I12" s="51"/>
      <c r="J12" s="50"/>
      <c r="K12" s="51"/>
      <c r="L12" s="50"/>
      <c r="M12" s="51"/>
      <c r="N12" s="50"/>
    </row>
    <row r="13" spans="2:14" ht="23.25" customHeight="1">
      <c r="B13" s="94"/>
      <c r="C13" s="47" t="s">
        <v>21</v>
      </c>
      <c r="D13" s="52"/>
      <c r="E13" s="53"/>
      <c r="F13" s="52"/>
      <c r="G13" s="53"/>
      <c r="H13" s="52"/>
      <c r="I13" s="53"/>
      <c r="J13" s="52"/>
      <c r="K13" s="53"/>
      <c r="L13" s="52"/>
      <c r="M13" s="53"/>
      <c r="N13" s="52"/>
    </row>
    <row r="14" spans="2:14" ht="23.25" customHeight="1">
      <c r="B14" s="93" t="s">
        <v>40</v>
      </c>
      <c r="C14" s="45" t="s">
        <v>20</v>
      </c>
      <c r="D14" s="50"/>
      <c r="E14" s="51"/>
      <c r="F14" s="50"/>
      <c r="G14" s="51"/>
      <c r="H14" s="50"/>
      <c r="I14" s="51"/>
      <c r="J14" s="50"/>
      <c r="K14" s="51"/>
      <c r="L14" s="50"/>
      <c r="M14" s="51" t="s">
        <v>97</v>
      </c>
      <c r="N14" s="50"/>
    </row>
    <row r="15" spans="2:14" ht="23.25" customHeight="1">
      <c r="B15" s="93"/>
      <c r="C15" s="47" t="s">
        <v>21</v>
      </c>
      <c r="D15" s="52"/>
      <c r="E15" s="53"/>
      <c r="F15" s="52"/>
      <c r="G15" s="53"/>
      <c r="H15" s="52"/>
      <c r="I15" s="53"/>
      <c r="J15" s="52"/>
      <c r="K15" s="53"/>
      <c r="L15" s="52"/>
      <c r="M15" s="53"/>
      <c r="N15" s="52"/>
    </row>
    <row r="16" spans="2:14" ht="23.25" customHeight="1">
      <c r="B16" s="93" t="s">
        <v>98</v>
      </c>
      <c r="C16" s="45" t="s">
        <v>20</v>
      </c>
      <c r="D16" s="50"/>
      <c r="E16" s="51"/>
      <c r="F16" s="50"/>
      <c r="G16" s="51"/>
      <c r="H16" s="50"/>
      <c r="I16" s="51"/>
      <c r="J16" s="50"/>
      <c r="K16" s="51"/>
      <c r="L16" s="50"/>
      <c r="M16" s="51" t="s">
        <v>99</v>
      </c>
      <c r="N16" s="50"/>
    </row>
    <row r="17" spans="2:14" ht="23.25" customHeight="1">
      <c r="B17" s="93"/>
      <c r="C17" s="47" t="s">
        <v>21</v>
      </c>
      <c r="D17" s="52"/>
      <c r="E17" s="53"/>
      <c r="F17" s="52"/>
      <c r="G17" s="53"/>
      <c r="H17" s="52"/>
      <c r="I17" s="53"/>
      <c r="J17" s="52"/>
      <c r="K17" s="53"/>
      <c r="L17" s="52"/>
      <c r="M17" s="53"/>
      <c r="N17" s="52"/>
    </row>
    <row r="18" spans="2:14" ht="23.25" customHeight="1">
      <c r="B18" s="95" t="s">
        <v>100</v>
      </c>
      <c r="C18" s="45" t="s">
        <v>20</v>
      </c>
      <c r="D18" s="50"/>
      <c r="E18" s="51"/>
      <c r="F18" s="50" t="s">
        <v>101</v>
      </c>
      <c r="G18" s="51"/>
      <c r="H18" s="55" t="s">
        <v>102</v>
      </c>
      <c r="I18" s="51"/>
      <c r="J18" s="50"/>
      <c r="K18" s="51"/>
      <c r="L18" s="50"/>
      <c r="M18" s="51"/>
      <c r="N18" s="50"/>
    </row>
    <row r="19" spans="2:14" ht="23.25" customHeight="1">
      <c r="B19" s="96"/>
      <c r="C19" s="47" t="s">
        <v>21</v>
      </c>
      <c r="D19" s="52"/>
      <c r="E19" s="53"/>
      <c r="F19" s="52"/>
      <c r="G19" s="53"/>
      <c r="H19" s="52"/>
      <c r="I19" s="53"/>
      <c r="J19" s="52"/>
      <c r="K19" s="53"/>
      <c r="L19" s="52"/>
      <c r="M19" s="53"/>
      <c r="N19" s="52"/>
    </row>
    <row r="20" spans="2:14" ht="23.25" customHeight="1">
      <c r="B20" s="92" t="s">
        <v>109</v>
      </c>
      <c r="C20" s="45" t="s">
        <v>20</v>
      </c>
      <c r="D20" s="50"/>
      <c r="E20" s="51"/>
      <c r="F20" s="50"/>
      <c r="G20" s="51"/>
      <c r="H20" s="50"/>
      <c r="I20" s="51" t="s">
        <v>103</v>
      </c>
      <c r="J20" s="50"/>
      <c r="K20" s="51"/>
      <c r="L20" s="50"/>
      <c r="M20" s="51"/>
      <c r="N20" s="50"/>
    </row>
    <row r="21" spans="2:14" ht="23.25" customHeight="1">
      <c r="B21" s="93"/>
      <c r="C21" s="47" t="s">
        <v>21</v>
      </c>
      <c r="D21" s="52"/>
      <c r="E21" s="53"/>
      <c r="F21" s="52"/>
      <c r="G21" s="53"/>
      <c r="H21" s="52"/>
      <c r="I21" s="53"/>
      <c r="J21" s="52"/>
      <c r="K21" s="53"/>
      <c r="L21" s="52"/>
      <c r="M21" s="53"/>
      <c r="N21" s="52"/>
    </row>
    <row r="22" spans="2:14" ht="23.25" customHeight="1">
      <c r="B22" s="94" t="s">
        <v>64</v>
      </c>
      <c r="C22" s="45" t="s">
        <v>20</v>
      </c>
      <c r="D22" s="56" t="s">
        <v>104</v>
      </c>
      <c r="E22" s="51"/>
      <c r="F22" s="50"/>
      <c r="G22" s="51"/>
      <c r="H22" s="50"/>
      <c r="I22" s="51"/>
      <c r="J22" s="50"/>
      <c r="K22" s="51"/>
      <c r="L22" s="50"/>
      <c r="M22" s="51"/>
      <c r="N22" s="50"/>
    </row>
    <row r="23" spans="2:14" ht="23.25" customHeight="1">
      <c r="B23" s="94"/>
      <c r="C23" s="47" t="s">
        <v>21</v>
      </c>
      <c r="D23" s="52"/>
      <c r="E23" s="53"/>
      <c r="F23" s="52"/>
      <c r="G23" s="53"/>
      <c r="H23" s="52"/>
      <c r="I23" s="53"/>
      <c r="J23" s="52"/>
      <c r="K23" s="53"/>
      <c r="L23" s="52"/>
      <c r="M23" s="53"/>
      <c r="N23" s="52"/>
    </row>
    <row r="24" spans="2:14" ht="23.25" customHeight="1">
      <c r="B24" s="93" t="s">
        <v>89</v>
      </c>
      <c r="C24" s="45" t="s">
        <v>20</v>
      </c>
      <c r="D24" s="50"/>
      <c r="E24" s="51"/>
      <c r="F24" s="50" t="s">
        <v>105</v>
      </c>
      <c r="G24" s="51"/>
      <c r="H24" s="50"/>
      <c r="I24" s="51"/>
      <c r="J24" s="50" t="s">
        <v>105</v>
      </c>
      <c r="K24" s="51"/>
      <c r="L24" s="50"/>
      <c r="M24" s="51"/>
      <c r="N24" s="50"/>
    </row>
    <row r="25" spans="2:14" ht="23.25" customHeight="1">
      <c r="B25" s="93"/>
      <c r="C25" s="47" t="s">
        <v>21</v>
      </c>
      <c r="D25" s="52"/>
      <c r="E25" s="53"/>
      <c r="F25" s="52"/>
      <c r="G25" s="53"/>
      <c r="H25" s="52"/>
      <c r="I25" s="53"/>
      <c r="J25" s="52"/>
      <c r="K25" s="53"/>
      <c r="L25" s="52"/>
      <c r="M25" s="53"/>
      <c r="N25" s="52"/>
    </row>
    <row r="26" spans="2:14" ht="23.25" customHeight="1">
      <c r="B26" s="94" t="s">
        <v>106</v>
      </c>
      <c r="C26" s="45" t="s">
        <v>20</v>
      </c>
      <c r="D26" s="50"/>
      <c r="E26" s="51"/>
      <c r="F26" s="50"/>
      <c r="G26" s="51"/>
      <c r="H26" s="50"/>
      <c r="I26" s="51"/>
      <c r="J26" s="50"/>
      <c r="K26" s="51"/>
      <c r="L26" s="50"/>
      <c r="M26" s="51"/>
      <c r="N26" s="50"/>
    </row>
    <row r="27" spans="2:14" ht="23.25" customHeight="1">
      <c r="B27" s="94"/>
      <c r="C27" s="47" t="s">
        <v>21</v>
      </c>
      <c r="D27" s="52"/>
      <c r="E27" s="53"/>
      <c r="F27" s="52"/>
      <c r="G27" s="53"/>
      <c r="H27" s="52"/>
      <c r="I27" s="53"/>
      <c r="J27" s="52"/>
      <c r="K27" s="53"/>
      <c r="L27" s="52"/>
      <c r="M27" s="53"/>
      <c r="N27" s="52"/>
    </row>
  </sheetData>
  <sheetProtection/>
  <mergeCells count="12">
    <mergeCell ref="B12:B13"/>
    <mergeCell ref="B14:B15"/>
    <mergeCell ref="B16:B17"/>
    <mergeCell ref="B18:B19"/>
    <mergeCell ref="B4:B5"/>
    <mergeCell ref="B6:B7"/>
    <mergeCell ref="B8:B9"/>
    <mergeCell ref="B10:B11"/>
    <mergeCell ref="B20:B21"/>
    <mergeCell ref="B22:B23"/>
    <mergeCell ref="B24:B25"/>
    <mergeCell ref="B26:B27"/>
  </mergeCells>
  <printOptions/>
  <pageMargins left="0.1968503937007874" right="0.1968503937007874" top="0.52" bottom="0.1968503937007874" header="0.32" footer="0.5118110236220472"/>
  <pageSetup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O28"/>
  <sheetViews>
    <sheetView zoomScale="75" zoomScaleNormal="75" workbookViewId="0" topLeftCell="A1">
      <selection activeCell="E36" sqref="E36"/>
    </sheetView>
  </sheetViews>
  <sheetFormatPr defaultColWidth="9.00390625" defaultRowHeight="13.5"/>
  <cols>
    <col min="1" max="1" width="3.125" style="2" customWidth="1"/>
    <col min="2" max="2" width="10.375" style="2" customWidth="1"/>
    <col min="3" max="3" width="9.625" style="2" bestFit="1" customWidth="1"/>
    <col min="4" max="4" width="11.25390625" style="2" customWidth="1"/>
    <col min="5" max="14" width="11.625" style="2" customWidth="1"/>
    <col min="15" max="15" width="11.25390625" style="2" customWidth="1"/>
    <col min="16" max="16384" width="9.00390625" style="2" customWidth="1"/>
  </cols>
  <sheetData>
    <row r="1" spans="2:15" ht="18.75">
      <c r="B1" s="3" t="s">
        <v>76</v>
      </c>
      <c r="O1" s="2" t="s">
        <v>68</v>
      </c>
    </row>
    <row r="3" spans="1:15" s="18" customFormat="1" ht="13.5">
      <c r="A3" s="103"/>
      <c r="B3" s="97" t="s">
        <v>0</v>
      </c>
      <c r="C3" s="97" t="s">
        <v>1</v>
      </c>
      <c r="D3" s="97" t="s">
        <v>2</v>
      </c>
      <c r="E3" s="97" t="s">
        <v>3</v>
      </c>
      <c r="F3" s="97"/>
      <c r="G3" s="97" t="s">
        <v>4</v>
      </c>
      <c r="H3" s="97"/>
      <c r="I3" s="97" t="s">
        <v>5</v>
      </c>
      <c r="J3" s="97"/>
      <c r="K3" s="97" t="s">
        <v>6</v>
      </c>
      <c r="L3" s="97"/>
      <c r="M3" s="97" t="s">
        <v>22</v>
      </c>
      <c r="N3" s="97"/>
      <c r="O3" s="97" t="s">
        <v>7</v>
      </c>
    </row>
    <row r="4" spans="1:15" s="18" customFormat="1" ht="13.5">
      <c r="A4" s="104"/>
      <c r="B4" s="97"/>
      <c r="C4" s="97"/>
      <c r="D4" s="97"/>
      <c r="E4" s="1" t="s">
        <v>69</v>
      </c>
      <c r="F4" s="1" t="s">
        <v>8</v>
      </c>
      <c r="G4" s="1" t="s">
        <v>70</v>
      </c>
      <c r="H4" s="1" t="s">
        <v>8</v>
      </c>
      <c r="I4" s="1" t="s">
        <v>71</v>
      </c>
      <c r="J4" s="1" t="s">
        <v>8</v>
      </c>
      <c r="K4" s="1" t="s">
        <v>72</v>
      </c>
      <c r="L4" s="1" t="s">
        <v>8</v>
      </c>
      <c r="M4" s="1" t="s">
        <v>73</v>
      </c>
      <c r="N4" s="1" t="s">
        <v>8</v>
      </c>
      <c r="O4" s="97"/>
    </row>
    <row r="5" spans="1:15" s="20" customFormat="1" ht="24.75" customHeight="1">
      <c r="A5" s="101">
        <v>1</v>
      </c>
      <c r="B5" s="98" t="s">
        <v>53</v>
      </c>
      <c r="C5" s="97" t="s">
        <v>9</v>
      </c>
      <c r="D5" s="97" t="s">
        <v>63</v>
      </c>
      <c r="E5" s="1" t="s">
        <v>63</v>
      </c>
      <c r="F5" s="97" t="s">
        <v>17</v>
      </c>
      <c r="G5" s="1" t="s">
        <v>39</v>
      </c>
      <c r="H5" s="99" t="s">
        <v>40</v>
      </c>
      <c r="I5" s="1" t="s">
        <v>41</v>
      </c>
      <c r="J5" s="97" t="s">
        <v>18</v>
      </c>
      <c r="K5" s="1" t="s">
        <v>42</v>
      </c>
      <c r="L5" s="97" t="s">
        <v>64</v>
      </c>
      <c r="M5" s="1" t="s">
        <v>64</v>
      </c>
      <c r="N5" s="97" t="s">
        <v>63</v>
      </c>
      <c r="O5" s="99" t="s">
        <v>65</v>
      </c>
    </row>
    <row r="6" spans="1:15" s="20" customFormat="1" ht="24.75" customHeight="1">
      <c r="A6" s="102"/>
      <c r="B6" s="99"/>
      <c r="C6" s="97"/>
      <c r="D6" s="97"/>
      <c r="E6" s="1" t="s">
        <v>24</v>
      </c>
      <c r="F6" s="97"/>
      <c r="G6" s="1" t="s">
        <v>12</v>
      </c>
      <c r="H6" s="99"/>
      <c r="I6" s="1" t="s">
        <v>43</v>
      </c>
      <c r="J6" s="97"/>
      <c r="K6" s="1" t="s">
        <v>11</v>
      </c>
      <c r="L6" s="97"/>
      <c r="M6" s="1" t="s">
        <v>10</v>
      </c>
      <c r="N6" s="97"/>
      <c r="O6" s="99"/>
    </row>
    <row r="7" spans="1:15" s="20" customFormat="1" ht="24.75" customHeight="1">
      <c r="A7" s="101">
        <v>2</v>
      </c>
      <c r="B7" s="98" t="s">
        <v>54</v>
      </c>
      <c r="C7" s="100" t="s">
        <v>46</v>
      </c>
      <c r="D7" s="97" t="s">
        <v>10</v>
      </c>
      <c r="E7" s="1" t="s">
        <v>10</v>
      </c>
      <c r="F7" s="97" t="s">
        <v>11</v>
      </c>
      <c r="G7" s="1" t="s">
        <v>11</v>
      </c>
      <c r="H7" s="99" t="s">
        <v>43</v>
      </c>
      <c r="I7" s="1" t="s">
        <v>43</v>
      </c>
      <c r="J7" s="97" t="s">
        <v>12</v>
      </c>
      <c r="K7" s="1" t="s">
        <v>12</v>
      </c>
      <c r="L7" s="97" t="s">
        <v>24</v>
      </c>
      <c r="M7" s="1" t="s">
        <v>24</v>
      </c>
      <c r="N7" s="97" t="s">
        <v>10</v>
      </c>
      <c r="O7" s="97" t="s">
        <v>63</v>
      </c>
    </row>
    <row r="8" spans="1:15" s="20" customFormat="1" ht="24.75" customHeight="1">
      <c r="A8" s="102"/>
      <c r="B8" s="99"/>
      <c r="C8" s="97"/>
      <c r="D8" s="97"/>
      <c r="E8" s="18" t="s">
        <v>65</v>
      </c>
      <c r="F8" s="97"/>
      <c r="G8" s="1" t="s">
        <v>64</v>
      </c>
      <c r="H8" s="99"/>
      <c r="I8" s="1" t="s">
        <v>42</v>
      </c>
      <c r="J8" s="97"/>
      <c r="K8" s="18" t="s">
        <v>41</v>
      </c>
      <c r="L8" s="97"/>
      <c r="M8" s="1" t="s">
        <v>17</v>
      </c>
      <c r="N8" s="97"/>
      <c r="O8" s="97"/>
    </row>
    <row r="9" spans="1:15" s="20" customFormat="1" ht="24.75" customHeight="1">
      <c r="A9" s="101">
        <v>3</v>
      </c>
      <c r="B9" s="98" t="s">
        <v>55</v>
      </c>
      <c r="C9" s="97" t="s">
        <v>9</v>
      </c>
      <c r="D9" s="97" t="s">
        <v>17</v>
      </c>
      <c r="E9" s="1" t="s">
        <v>39</v>
      </c>
      <c r="F9" s="97" t="s">
        <v>41</v>
      </c>
      <c r="G9" s="1" t="s">
        <v>41</v>
      </c>
      <c r="H9" s="97" t="s">
        <v>18</v>
      </c>
      <c r="I9" s="1" t="s">
        <v>42</v>
      </c>
      <c r="J9" s="97" t="s">
        <v>64</v>
      </c>
      <c r="K9" s="1" t="s">
        <v>64</v>
      </c>
      <c r="L9" s="99" t="s">
        <v>65</v>
      </c>
      <c r="M9" s="1" t="s">
        <v>65</v>
      </c>
      <c r="N9" s="97" t="s">
        <v>17</v>
      </c>
      <c r="O9" s="97" t="s">
        <v>10</v>
      </c>
    </row>
    <row r="10" spans="1:15" s="20" customFormat="1" ht="24.75" customHeight="1">
      <c r="A10" s="102"/>
      <c r="B10" s="99"/>
      <c r="C10" s="97"/>
      <c r="D10" s="97"/>
      <c r="E10" s="1" t="s">
        <v>63</v>
      </c>
      <c r="F10" s="97"/>
      <c r="G10" s="1" t="s">
        <v>24</v>
      </c>
      <c r="H10" s="97"/>
      <c r="I10" s="1" t="s">
        <v>12</v>
      </c>
      <c r="J10" s="97"/>
      <c r="K10" s="1" t="s">
        <v>43</v>
      </c>
      <c r="L10" s="99"/>
      <c r="M10" s="1" t="s">
        <v>11</v>
      </c>
      <c r="N10" s="97"/>
      <c r="O10" s="97"/>
    </row>
    <row r="11" spans="1:15" s="20" customFormat="1" ht="24.75" customHeight="1">
      <c r="A11" s="101">
        <v>4</v>
      </c>
      <c r="B11" s="98" t="s">
        <v>56</v>
      </c>
      <c r="C11" s="97" t="s">
        <v>74</v>
      </c>
      <c r="D11" s="97" t="s">
        <v>11</v>
      </c>
      <c r="E11" s="1" t="s">
        <v>11</v>
      </c>
      <c r="F11" s="99" t="s">
        <v>43</v>
      </c>
      <c r="G11" s="1" t="s">
        <v>43</v>
      </c>
      <c r="H11" s="97" t="s">
        <v>12</v>
      </c>
      <c r="I11" s="1" t="s">
        <v>12</v>
      </c>
      <c r="J11" s="97" t="s">
        <v>24</v>
      </c>
      <c r="K11" s="1" t="s">
        <v>24</v>
      </c>
      <c r="L11" s="97" t="s">
        <v>63</v>
      </c>
      <c r="M11" s="1" t="s">
        <v>63</v>
      </c>
      <c r="N11" s="97" t="s">
        <v>11</v>
      </c>
      <c r="O11" s="97" t="s">
        <v>17</v>
      </c>
    </row>
    <row r="12" spans="1:15" s="20" customFormat="1" ht="24.75" customHeight="1">
      <c r="A12" s="102"/>
      <c r="B12" s="99"/>
      <c r="C12" s="97"/>
      <c r="D12" s="97"/>
      <c r="E12" s="1" t="s">
        <v>10</v>
      </c>
      <c r="F12" s="99"/>
      <c r="G12" s="18" t="s">
        <v>65</v>
      </c>
      <c r="H12" s="97"/>
      <c r="I12" s="1" t="s">
        <v>64</v>
      </c>
      <c r="J12" s="97"/>
      <c r="K12" s="1" t="s">
        <v>42</v>
      </c>
      <c r="L12" s="97"/>
      <c r="M12" s="18" t="s">
        <v>41</v>
      </c>
      <c r="N12" s="97"/>
      <c r="O12" s="97"/>
    </row>
    <row r="13" spans="1:15" s="20" customFormat="1" ht="24.75" customHeight="1">
      <c r="A13" s="101">
        <v>5</v>
      </c>
      <c r="B13" s="98" t="s">
        <v>57</v>
      </c>
      <c r="C13" s="97" t="s">
        <v>78</v>
      </c>
      <c r="D13" s="99" t="s">
        <v>40</v>
      </c>
      <c r="E13" s="1" t="s">
        <v>41</v>
      </c>
      <c r="F13" s="97" t="s">
        <v>18</v>
      </c>
      <c r="G13" s="1" t="s">
        <v>42</v>
      </c>
      <c r="H13" s="97" t="s">
        <v>64</v>
      </c>
      <c r="I13" s="1" t="s">
        <v>64</v>
      </c>
      <c r="J13" s="99" t="s">
        <v>65</v>
      </c>
      <c r="K13" s="1" t="s">
        <v>65</v>
      </c>
      <c r="L13" s="97" t="s">
        <v>10</v>
      </c>
      <c r="M13" s="1" t="s">
        <v>10</v>
      </c>
      <c r="N13" s="99" t="s">
        <v>40</v>
      </c>
      <c r="O13" s="97" t="s">
        <v>11</v>
      </c>
    </row>
    <row r="14" spans="1:15" s="20" customFormat="1" ht="24.75" customHeight="1">
      <c r="A14" s="102"/>
      <c r="B14" s="99"/>
      <c r="C14" s="97"/>
      <c r="D14" s="99"/>
      <c r="E14" s="1" t="s">
        <v>17</v>
      </c>
      <c r="F14" s="97"/>
      <c r="G14" s="1" t="s">
        <v>63</v>
      </c>
      <c r="H14" s="97"/>
      <c r="I14" s="1" t="s">
        <v>24</v>
      </c>
      <c r="J14" s="99"/>
      <c r="K14" s="1" t="s">
        <v>12</v>
      </c>
      <c r="L14" s="97"/>
      <c r="M14" s="1" t="s">
        <v>43</v>
      </c>
      <c r="N14" s="99"/>
      <c r="O14" s="97"/>
    </row>
    <row r="15" spans="1:15" s="20" customFormat="1" ht="24.75" customHeight="1">
      <c r="A15" s="101">
        <v>6</v>
      </c>
      <c r="B15" s="98" t="s">
        <v>58</v>
      </c>
      <c r="C15" s="97" t="s">
        <v>74</v>
      </c>
      <c r="D15" s="99" t="s">
        <v>75</v>
      </c>
      <c r="E15" s="1" t="s">
        <v>75</v>
      </c>
      <c r="F15" s="97" t="s">
        <v>12</v>
      </c>
      <c r="G15" s="1" t="s">
        <v>12</v>
      </c>
      <c r="H15" s="97" t="s">
        <v>24</v>
      </c>
      <c r="I15" s="1" t="s">
        <v>24</v>
      </c>
      <c r="J15" s="97" t="s">
        <v>63</v>
      </c>
      <c r="K15" s="1" t="s">
        <v>63</v>
      </c>
      <c r="L15" s="97" t="s">
        <v>17</v>
      </c>
      <c r="M15" s="1" t="s">
        <v>17</v>
      </c>
      <c r="N15" s="99" t="s">
        <v>45</v>
      </c>
      <c r="O15" s="99" t="s">
        <v>40</v>
      </c>
    </row>
    <row r="16" spans="1:15" s="20" customFormat="1" ht="24.75" customHeight="1">
      <c r="A16" s="102"/>
      <c r="B16" s="99"/>
      <c r="C16" s="97"/>
      <c r="D16" s="99"/>
      <c r="E16" s="1" t="s">
        <v>11</v>
      </c>
      <c r="F16" s="97"/>
      <c r="G16" s="1" t="s">
        <v>10</v>
      </c>
      <c r="H16" s="97"/>
      <c r="I16" s="1" t="s">
        <v>65</v>
      </c>
      <c r="J16" s="97"/>
      <c r="K16" s="1" t="s">
        <v>64</v>
      </c>
      <c r="L16" s="97"/>
      <c r="M16" s="1" t="s">
        <v>42</v>
      </c>
      <c r="N16" s="99"/>
      <c r="O16" s="99"/>
    </row>
    <row r="17" spans="1:15" s="20" customFormat="1" ht="24.75" customHeight="1">
      <c r="A17" s="101">
        <v>7</v>
      </c>
      <c r="B17" s="98" t="s">
        <v>59</v>
      </c>
      <c r="C17" s="97" t="s">
        <v>9</v>
      </c>
      <c r="D17" s="97" t="s">
        <v>18</v>
      </c>
      <c r="E17" s="1" t="s">
        <v>42</v>
      </c>
      <c r="F17" s="97" t="s">
        <v>64</v>
      </c>
      <c r="G17" s="1" t="s">
        <v>64</v>
      </c>
      <c r="H17" s="99" t="s">
        <v>65</v>
      </c>
      <c r="I17" s="18" t="s">
        <v>65</v>
      </c>
      <c r="J17" s="97" t="s">
        <v>10</v>
      </c>
      <c r="K17" s="1" t="s">
        <v>10</v>
      </c>
      <c r="L17" s="97" t="s">
        <v>11</v>
      </c>
      <c r="M17" s="1" t="s">
        <v>11</v>
      </c>
      <c r="N17" s="97" t="s">
        <v>18</v>
      </c>
      <c r="O17" s="99" t="s">
        <v>47</v>
      </c>
    </row>
    <row r="18" spans="1:15" s="20" customFormat="1" ht="24.75" customHeight="1">
      <c r="A18" s="102"/>
      <c r="B18" s="99"/>
      <c r="C18" s="97"/>
      <c r="D18" s="97"/>
      <c r="E18" s="18" t="s">
        <v>41</v>
      </c>
      <c r="F18" s="97"/>
      <c r="G18" s="1" t="s">
        <v>17</v>
      </c>
      <c r="H18" s="99"/>
      <c r="I18" s="1" t="s">
        <v>63</v>
      </c>
      <c r="J18" s="97"/>
      <c r="K18" s="1" t="s">
        <v>24</v>
      </c>
      <c r="L18" s="97"/>
      <c r="M18" s="1" t="s">
        <v>12</v>
      </c>
      <c r="N18" s="97"/>
      <c r="O18" s="99"/>
    </row>
    <row r="19" spans="1:15" s="20" customFormat="1" ht="24.75" customHeight="1">
      <c r="A19" s="101">
        <v>8</v>
      </c>
      <c r="B19" s="98" t="s">
        <v>60</v>
      </c>
      <c r="C19" s="97" t="s">
        <v>9</v>
      </c>
      <c r="D19" s="97" t="s">
        <v>12</v>
      </c>
      <c r="E19" s="1" t="s">
        <v>12</v>
      </c>
      <c r="F19" s="97" t="s">
        <v>24</v>
      </c>
      <c r="G19" s="1" t="s">
        <v>24</v>
      </c>
      <c r="H19" s="97" t="s">
        <v>63</v>
      </c>
      <c r="I19" s="1" t="s">
        <v>63</v>
      </c>
      <c r="J19" s="97" t="s">
        <v>17</v>
      </c>
      <c r="K19" s="1" t="s">
        <v>17</v>
      </c>
      <c r="L19" s="99" t="s">
        <v>40</v>
      </c>
      <c r="M19" s="1" t="s">
        <v>41</v>
      </c>
      <c r="N19" s="97" t="s">
        <v>12</v>
      </c>
      <c r="O19" s="97" t="s">
        <v>18</v>
      </c>
    </row>
    <row r="20" spans="1:15" s="20" customFormat="1" ht="24.75" customHeight="1">
      <c r="A20" s="102"/>
      <c r="B20" s="99"/>
      <c r="C20" s="97"/>
      <c r="D20" s="97"/>
      <c r="E20" s="1" t="s">
        <v>47</v>
      </c>
      <c r="F20" s="97"/>
      <c r="G20" s="1" t="s">
        <v>11</v>
      </c>
      <c r="H20" s="97"/>
      <c r="I20" s="1" t="s">
        <v>10</v>
      </c>
      <c r="J20" s="97"/>
      <c r="K20" s="18" t="s">
        <v>65</v>
      </c>
      <c r="L20" s="99"/>
      <c r="M20" s="1" t="s">
        <v>64</v>
      </c>
      <c r="N20" s="97"/>
      <c r="O20" s="97"/>
    </row>
    <row r="21" spans="1:15" s="20" customFormat="1" ht="24.75" customHeight="1">
      <c r="A21" s="101">
        <v>9</v>
      </c>
      <c r="B21" s="98" t="s">
        <v>61</v>
      </c>
      <c r="C21" s="97" t="s">
        <v>74</v>
      </c>
      <c r="D21" s="97" t="s">
        <v>64</v>
      </c>
      <c r="E21" s="1" t="s">
        <v>64</v>
      </c>
      <c r="F21" s="99" t="s">
        <v>65</v>
      </c>
      <c r="G21" s="18" t="s">
        <v>65</v>
      </c>
      <c r="H21" s="97" t="s">
        <v>10</v>
      </c>
      <c r="I21" s="1" t="s">
        <v>10</v>
      </c>
      <c r="J21" s="97" t="s">
        <v>11</v>
      </c>
      <c r="K21" s="1" t="s">
        <v>11</v>
      </c>
      <c r="L21" s="99" t="s">
        <v>43</v>
      </c>
      <c r="M21" s="1" t="s">
        <v>43</v>
      </c>
      <c r="N21" s="97" t="s">
        <v>64</v>
      </c>
      <c r="O21" s="97" t="s">
        <v>12</v>
      </c>
    </row>
    <row r="22" spans="1:15" s="20" customFormat="1" ht="24.75" customHeight="1">
      <c r="A22" s="102"/>
      <c r="B22" s="99"/>
      <c r="C22" s="97"/>
      <c r="D22" s="97"/>
      <c r="E22" s="1" t="s">
        <v>18</v>
      </c>
      <c r="F22" s="99"/>
      <c r="G22" s="18" t="s">
        <v>41</v>
      </c>
      <c r="H22" s="97"/>
      <c r="I22" s="1" t="s">
        <v>17</v>
      </c>
      <c r="J22" s="97"/>
      <c r="K22" s="1" t="s">
        <v>63</v>
      </c>
      <c r="L22" s="99"/>
      <c r="M22" s="1" t="s">
        <v>24</v>
      </c>
      <c r="N22" s="97"/>
      <c r="O22" s="97"/>
    </row>
    <row r="23" spans="1:15" s="20" customFormat="1" ht="24.75" customHeight="1">
      <c r="A23" s="101">
        <v>10</v>
      </c>
      <c r="B23" s="98" t="s">
        <v>77</v>
      </c>
      <c r="C23" s="97" t="s">
        <v>9</v>
      </c>
      <c r="D23" s="97" t="s">
        <v>24</v>
      </c>
      <c r="E23" s="1" t="s">
        <v>24</v>
      </c>
      <c r="F23" s="97" t="s">
        <v>63</v>
      </c>
      <c r="G23" s="1" t="s">
        <v>63</v>
      </c>
      <c r="H23" s="97" t="s">
        <v>17</v>
      </c>
      <c r="I23" s="1" t="s">
        <v>17</v>
      </c>
      <c r="J23" s="99" t="s">
        <v>40</v>
      </c>
      <c r="K23" s="1" t="s">
        <v>41</v>
      </c>
      <c r="L23" s="97" t="s">
        <v>18</v>
      </c>
      <c r="M23" s="1" t="s">
        <v>42</v>
      </c>
      <c r="N23" s="97" t="s">
        <v>24</v>
      </c>
      <c r="O23" s="97" t="s">
        <v>64</v>
      </c>
    </row>
    <row r="24" spans="1:15" s="20" customFormat="1" ht="24.75" customHeight="1">
      <c r="A24" s="102"/>
      <c r="B24" s="99"/>
      <c r="C24" s="97"/>
      <c r="D24" s="97"/>
      <c r="E24" s="1" t="s">
        <v>12</v>
      </c>
      <c r="F24" s="97"/>
      <c r="G24" s="1" t="s">
        <v>43</v>
      </c>
      <c r="H24" s="97"/>
      <c r="I24" s="1" t="s">
        <v>11</v>
      </c>
      <c r="J24" s="99"/>
      <c r="K24" s="1" t="s">
        <v>10</v>
      </c>
      <c r="L24" s="97"/>
      <c r="M24" s="1" t="s">
        <v>65</v>
      </c>
      <c r="N24" s="97"/>
      <c r="O24" s="97"/>
    </row>
    <row r="25" spans="1:15" s="20" customFormat="1" ht="24.75" customHeight="1">
      <c r="A25" s="101">
        <v>11</v>
      </c>
      <c r="B25" s="98" t="s">
        <v>62</v>
      </c>
      <c r="C25" s="100" t="s">
        <v>79</v>
      </c>
      <c r="D25" s="99" t="s">
        <v>65</v>
      </c>
      <c r="E25" s="18" t="s">
        <v>65</v>
      </c>
      <c r="F25" s="97" t="s">
        <v>10</v>
      </c>
      <c r="G25" s="1" t="s">
        <v>10</v>
      </c>
      <c r="H25" s="97" t="s">
        <v>11</v>
      </c>
      <c r="I25" s="1" t="s">
        <v>11</v>
      </c>
      <c r="J25" s="99" t="s">
        <v>43</v>
      </c>
      <c r="K25" s="1" t="s">
        <v>43</v>
      </c>
      <c r="L25" s="97" t="s">
        <v>12</v>
      </c>
      <c r="M25" s="1" t="s">
        <v>12</v>
      </c>
      <c r="N25" s="99" t="s">
        <v>65</v>
      </c>
      <c r="O25" s="97" t="s">
        <v>24</v>
      </c>
    </row>
    <row r="26" spans="1:15" s="20" customFormat="1" ht="24.75" customHeight="1">
      <c r="A26" s="102"/>
      <c r="B26" s="99"/>
      <c r="C26" s="97"/>
      <c r="D26" s="99"/>
      <c r="E26" s="1" t="s">
        <v>64</v>
      </c>
      <c r="F26" s="97"/>
      <c r="G26" s="1" t="s">
        <v>42</v>
      </c>
      <c r="H26" s="97"/>
      <c r="I26" s="18" t="s">
        <v>41</v>
      </c>
      <c r="J26" s="99"/>
      <c r="K26" s="1" t="s">
        <v>17</v>
      </c>
      <c r="L26" s="97"/>
      <c r="M26" s="1" t="s">
        <v>63</v>
      </c>
      <c r="N26" s="99"/>
      <c r="O26" s="97"/>
    </row>
    <row r="27" spans="2:9" ht="13.5">
      <c r="B27" s="2" t="s">
        <v>13</v>
      </c>
      <c r="C27" s="2" t="s">
        <v>23</v>
      </c>
      <c r="I27" s="4" t="s">
        <v>14</v>
      </c>
    </row>
    <row r="28" spans="3:9" ht="13.5">
      <c r="C28" s="2" t="s">
        <v>15</v>
      </c>
      <c r="I28" s="5" t="s">
        <v>16</v>
      </c>
    </row>
  </sheetData>
  <mergeCells count="120">
    <mergeCell ref="N23:N24"/>
    <mergeCell ref="O23:O24"/>
    <mergeCell ref="N21:N22"/>
    <mergeCell ref="O21:O22"/>
    <mergeCell ref="A23:A24"/>
    <mergeCell ref="B23:B24"/>
    <mergeCell ref="C23:C24"/>
    <mergeCell ref="D23:D24"/>
    <mergeCell ref="F23:F24"/>
    <mergeCell ref="H23:H24"/>
    <mergeCell ref="J23:J24"/>
    <mergeCell ref="L23:L24"/>
    <mergeCell ref="L19:L20"/>
    <mergeCell ref="L25:L26"/>
    <mergeCell ref="A21:A22"/>
    <mergeCell ref="B21:B22"/>
    <mergeCell ref="C21:C22"/>
    <mergeCell ref="D21:D22"/>
    <mergeCell ref="F21:F22"/>
    <mergeCell ref="H21:H22"/>
    <mergeCell ref="J21:J22"/>
    <mergeCell ref="L21:L22"/>
    <mergeCell ref="L11:L12"/>
    <mergeCell ref="L13:L14"/>
    <mergeCell ref="L15:L16"/>
    <mergeCell ref="L17:L18"/>
    <mergeCell ref="K3:L3"/>
    <mergeCell ref="L5:L6"/>
    <mergeCell ref="L7:L8"/>
    <mergeCell ref="L9:L10"/>
    <mergeCell ref="A3:A4"/>
    <mergeCell ref="O25:O26"/>
    <mergeCell ref="A5:A6"/>
    <mergeCell ref="A7:A8"/>
    <mergeCell ref="A9:A10"/>
    <mergeCell ref="A11:A12"/>
    <mergeCell ref="A13:A14"/>
    <mergeCell ref="A15:A16"/>
    <mergeCell ref="A17:A18"/>
    <mergeCell ref="A19:A20"/>
    <mergeCell ref="A25:A26"/>
    <mergeCell ref="H25:H26"/>
    <mergeCell ref="J25:J26"/>
    <mergeCell ref="N25:N26"/>
    <mergeCell ref="B25:B26"/>
    <mergeCell ref="C25:C26"/>
    <mergeCell ref="D25:D26"/>
    <mergeCell ref="F25:F26"/>
    <mergeCell ref="O17:O18"/>
    <mergeCell ref="B19:B20"/>
    <mergeCell ref="C19:C20"/>
    <mergeCell ref="D19:D20"/>
    <mergeCell ref="F19:F20"/>
    <mergeCell ref="H19:H20"/>
    <mergeCell ref="J19:J20"/>
    <mergeCell ref="N19:N20"/>
    <mergeCell ref="O19:O20"/>
    <mergeCell ref="H17:H18"/>
    <mergeCell ref="J17:J18"/>
    <mergeCell ref="N17:N18"/>
    <mergeCell ref="B17:B18"/>
    <mergeCell ref="C17:C18"/>
    <mergeCell ref="D17:D18"/>
    <mergeCell ref="F17:F18"/>
    <mergeCell ref="O13:O14"/>
    <mergeCell ref="B15:B16"/>
    <mergeCell ref="C15:C16"/>
    <mergeCell ref="D15:D16"/>
    <mergeCell ref="F15:F16"/>
    <mergeCell ref="H15:H16"/>
    <mergeCell ref="J15:J16"/>
    <mergeCell ref="N15:N16"/>
    <mergeCell ref="O15:O16"/>
    <mergeCell ref="H13:H14"/>
    <mergeCell ref="J13:J14"/>
    <mergeCell ref="N13:N14"/>
    <mergeCell ref="B13:B14"/>
    <mergeCell ref="C13:C14"/>
    <mergeCell ref="D13:D14"/>
    <mergeCell ref="F13:F14"/>
    <mergeCell ref="O9:O10"/>
    <mergeCell ref="B11:B12"/>
    <mergeCell ref="C11:C12"/>
    <mergeCell ref="D11:D12"/>
    <mergeCell ref="F11:F12"/>
    <mergeCell ref="H11:H12"/>
    <mergeCell ref="J11:J12"/>
    <mergeCell ref="N11:N12"/>
    <mergeCell ref="O11:O12"/>
    <mergeCell ref="H9:H10"/>
    <mergeCell ref="H7:H8"/>
    <mergeCell ref="J9:J10"/>
    <mergeCell ref="N9:N10"/>
    <mergeCell ref="B9:B10"/>
    <mergeCell ref="D9:D10"/>
    <mergeCell ref="F9:F10"/>
    <mergeCell ref="C9:C10"/>
    <mergeCell ref="B7:B8"/>
    <mergeCell ref="D7:D8"/>
    <mergeCell ref="F7:F8"/>
    <mergeCell ref="C7:C8"/>
    <mergeCell ref="O3:O4"/>
    <mergeCell ref="N5:N6"/>
    <mergeCell ref="O5:O6"/>
    <mergeCell ref="G3:H3"/>
    <mergeCell ref="I3:J3"/>
    <mergeCell ref="M3:N3"/>
    <mergeCell ref="J7:J8"/>
    <mergeCell ref="N7:N8"/>
    <mergeCell ref="O7:O8"/>
    <mergeCell ref="B5:B6"/>
    <mergeCell ref="D5:D6"/>
    <mergeCell ref="H5:H6"/>
    <mergeCell ref="J5:J6"/>
    <mergeCell ref="C5:C6"/>
    <mergeCell ref="F5:F6"/>
    <mergeCell ref="B3:B4"/>
    <mergeCell ref="C3:C4"/>
    <mergeCell ref="D3:D4"/>
    <mergeCell ref="E3:F3"/>
  </mergeCells>
  <printOptions/>
  <pageMargins left="0.29" right="0.44" top="0.57" bottom="0.31" header="0.512" footer="0.2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AQ29"/>
  <sheetViews>
    <sheetView zoomScale="60" zoomScaleNormal="60" workbookViewId="0" topLeftCell="A6">
      <pane ySplit="930" topLeftCell="BM4" activePane="bottomLeft" state="split"/>
      <selection pane="topLeft" activeCell="AF8" sqref="AF8"/>
      <selection pane="bottomLeft" activeCell="AH4" sqref="AH4"/>
    </sheetView>
  </sheetViews>
  <sheetFormatPr defaultColWidth="9.00390625" defaultRowHeight="13.5"/>
  <cols>
    <col min="1" max="1" width="14.125" style="13" customWidth="1"/>
    <col min="2" max="2" width="5.625" style="13" customWidth="1"/>
    <col min="3" max="3" width="3.625" style="13" customWidth="1"/>
    <col min="4" max="5" width="5.625" style="13" customWidth="1"/>
    <col min="6" max="6" width="3.625" style="13" customWidth="1"/>
    <col min="7" max="8" width="5.625" style="13" customWidth="1"/>
    <col min="9" max="9" width="3.625" style="13" customWidth="1"/>
    <col min="10" max="11" width="5.625" style="13" customWidth="1"/>
    <col min="12" max="12" width="3.625" style="13" customWidth="1"/>
    <col min="13" max="14" width="5.625" style="13" customWidth="1"/>
    <col min="15" max="15" width="3.625" style="13" customWidth="1"/>
    <col min="16" max="17" width="5.625" style="13" customWidth="1"/>
    <col min="18" max="18" width="3.625" style="13" customWidth="1"/>
    <col min="19" max="20" width="5.625" style="13" customWidth="1"/>
    <col min="21" max="21" width="3.625" style="13" customWidth="1"/>
    <col min="22" max="23" width="5.625" style="13" customWidth="1"/>
    <col min="24" max="24" width="3.625" style="13" customWidth="1"/>
    <col min="25" max="26" width="5.625" style="13" customWidth="1"/>
    <col min="27" max="27" width="3.625" style="13" customWidth="1"/>
    <col min="28" max="29" width="5.625" style="13" customWidth="1"/>
    <col min="30" max="30" width="3.625" style="13" customWidth="1"/>
    <col min="31" max="32" width="5.625" style="13" customWidth="1"/>
    <col min="33" max="33" width="3.625" style="13" customWidth="1"/>
    <col min="34" max="34" width="5.625" style="13" customWidth="1"/>
    <col min="35" max="36" width="5.75390625" style="13" bestFit="1" customWidth="1"/>
    <col min="37" max="37" width="5.875" style="13" bestFit="1" customWidth="1"/>
    <col min="38" max="38" width="6.375" style="13" bestFit="1" customWidth="1"/>
    <col min="39" max="39" width="5.875" style="13" bestFit="1" customWidth="1"/>
    <col min="40" max="40" width="7.50390625" style="13" bestFit="1" customWidth="1"/>
    <col min="41" max="41" width="7.75390625" style="13" bestFit="1" customWidth="1"/>
    <col min="42" max="42" width="5.75390625" style="13" hidden="1" customWidth="1"/>
    <col min="43" max="43" width="5.75390625" style="13" bestFit="1" customWidth="1"/>
    <col min="44" max="16384" width="9.00390625" style="13" customWidth="1"/>
  </cols>
  <sheetData>
    <row r="1" spans="1:37" ht="25.5">
      <c r="A1" s="27" t="s">
        <v>51</v>
      </c>
      <c r="AK1" s="14" t="s">
        <v>52</v>
      </c>
    </row>
    <row r="2" spans="37:41" ht="13.5">
      <c r="AK2" s="107">
        <v>39765</v>
      </c>
      <c r="AL2" s="108"/>
      <c r="AM2" s="108"/>
      <c r="AN2" s="110" t="s">
        <v>36</v>
      </c>
      <c r="AO2" s="110"/>
    </row>
    <row r="3" spans="37:41" ht="13.5">
      <c r="AK3" s="109"/>
      <c r="AL3" s="109"/>
      <c r="AM3" s="109"/>
      <c r="AN3" s="111"/>
      <c r="AO3" s="111"/>
    </row>
    <row r="4" spans="37:41" ht="13.5">
      <c r="AK4" s="26"/>
      <c r="AL4" s="26"/>
      <c r="AM4" s="26"/>
      <c r="AN4" s="26"/>
      <c r="AO4" s="26"/>
    </row>
    <row r="5" spans="37:41" ht="13.5">
      <c r="AK5" s="26"/>
      <c r="AL5" s="26"/>
      <c r="AM5" s="26"/>
      <c r="AN5" s="26"/>
      <c r="AO5" s="26"/>
    </row>
    <row r="6" spans="35:37" ht="14.25" thickBot="1">
      <c r="AI6" s="28" t="s">
        <v>66</v>
      </c>
      <c r="AJ6" s="28" t="s">
        <v>37</v>
      </c>
      <c r="AK6" s="28" t="s">
        <v>38</v>
      </c>
    </row>
    <row r="7" spans="1:43" s="18" customFormat="1" ht="47.25" customHeight="1">
      <c r="A7" s="15" t="s">
        <v>19</v>
      </c>
      <c r="B7" s="70" t="s">
        <v>63</v>
      </c>
      <c r="C7" s="71"/>
      <c r="D7" s="71"/>
      <c r="E7" s="70" t="s">
        <v>10</v>
      </c>
      <c r="F7" s="71"/>
      <c r="G7" s="72"/>
      <c r="H7" s="71" t="s">
        <v>17</v>
      </c>
      <c r="I7" s="71"/>
      <c r="J7" s="71"/>
      <c r="K7" s="70" t="s">
        <v>11</v>
      </c>
      <c r="L7" s="71"/>
      <c r="M7" s="72"/>
      <c r="N7" s="71" t="s">
        <v>40</v>
      </c>
      <c r="O7" s="71"/>
      <c r="P7" s="71"/>
      <c r="Q7" s="70" t="s">
        <v>44</v>
      </c>
      <c r="R7" s="71"/>
      <c r="S7" s="72"/>
      <c r="T7" s="71" t="s">
        <v>18</v>
      </c>
      <c r="U7" s="71"/>
      <c r="V7" s="71"/>
      <c r="W7" s="70" t="s">
        <v>12</v>
      </c>
      <c r="X7" s="71"/>
      <c r="Y7" s="72"/>
      <c r="Z7" s="71" t="s">
        <v>64</v>
      </c>
      <c r="AA7" s="71"/>
      <c r="AB7" s="71"/>
      <c r="AC7" s="70" t="s">
        <v>24</v>
      </c>
      <c r="AD7" s="71"/>
      <c r="AE7" s="72"/>
      <c r="AF7" s="70" t="s">
        <v>65</v>
      </c>
      <c r="AG7" s="71"/>
      <c r="AH7" s="88"/>
      <c r="AI7" s="15" t="s">
        <v>25</v>
      </c>
      <c r="AJ7" s="16" t="s">
        <v>26</v>
      </c>
      <c r="AK7" s="17" t="s">
        <v>27</v>
      </c>
      <c r="AL7" s="15" t="s">
        <v>28</v>
      </c>
      <c r="AM7" s="16" t="s">
        <v>29</v>
      </c>
      <c r="AN7" s="16" t="s">
        <v>30</v>
      </c>
      <c r="AO7" s="17" t="s">
        <v>31</v>
      </c>
      <c r="AP7" s="6" t="s">
        <v>32</v>
      </c>
      <c r="AQ7" s="6" t="s">
        <v>32</v>
      </c>
    </row>
    <row r="8" spans="1:43" s="20" customFormat="1" ht="37.5" customHeight="1">
      <c r="A8" s="19" t="s">
        <v>63</v>
      </c>
      <c r="B8" s="67"/>
      <c r="C8" s="68"/>
      <c r="D8" s="69"/>
      <c r="E8" s="34"/>
      <c r="F8" s="8" t="s">
        <v>35</v>
      </c>
      <c r="G8" s="8"/>
      <c r="H8" s="7"/>
      <c r="I8" s="8" t="s">
        <v>35</v>
      </c>
      <c r="J8" s="8"/>
      <c r="K8" s="7"/>
      <c r="L8" s="8" t="s">
        <v>34</v>
      </c>
      <c r="M8" s="8"/>
      <c r="N8" s="7"/>
      <c r="O8" s="8" t="s">
        <v>34</v>
      </c>
      <c r="P8" s="8"/>
      <c r="Q8" s="7"/>
      <c r="R8" s="8" t="s">
        <v>34</v>
      </c>
      <c r="S8" s="8"/>
      <c r="T8" s="7"/>
      <c r="U8" s="8" t="s">
        <v>33</v>
      </c>
      <c r="V8" s="8"/>
      <c r="W8" s="7"/>
      <c r="X8" s="8" t="s">
        <v>33</v>
      </c>
      <c r="Y8" s="8"/>
      <c r="Z8" s="34" t="s">
        <v>49</v>
      </c>
      <c r="AA8" s="8" t="s">
        <v>34</v>
      </c>
      <c r="AB8" s="8"/>
      <c r="AC8" s="7"/>
      <c r="AD8" s="8" t="s">
        <v>33</v>
      </c>
      <c r="AE8" s="8"/>
      <c r="AF8" s="7"/>
      <c r="AG8" s="8" t="s">
        <v>34</v>
      </c>
      <c r="AH8" s="8"/>
      <c r="AI8" s="84">
        <f>COUNTIF(B8:AH9,"○")</f>
        <v>3</v>
      </c>
      <c r="AJ8" s="85">
        <f>COUNTIF(B8:AH9,"●")</f>
        <v>5</v>
      </c>
      <c r="AK8" s="83">
        <f>COUNTIF(B8:AH9,"△")</f>
        <v>2</v>
      </c>
      <c r="AL8" s="84">
        <f>AI8*3+AK8*1</f>
        <v>11</v>
      </c>
      <c r="AM8" s="86">
        <f>SUM(B9,E9,H9,K9,N9,Q9,T9,W9,Z9,AC9,AF9)</f>
        <v>14</v>
      </c>
      <c r="AN8" s="86">
        <f>SUM(D9,G9,J9,M9,P9,S9,V9,Y9,AB9,AE9,AH9)</f>
        <v>18</v>
      </c>
      <c r="AO8" s="82">
        <f>AM8-AN8</f>
        <v>-4</v>
      </c>
      <c r="AP8" s="73">
        <f>RANK($AL$8:$AL$29,$AL$8:$AL$29,0)</f>
        <v>7</v>
      </c>
      <c r="AQ8" s="73">
        <f>RANK(AL8,$AL$8:$AL$29,0)</f>
        <v>7</v>
      </c>
    </row>
    <row r="9" spans="1:43" s="20" customFormat="1" ht="37.5" customHeight="1">
      <c r="A9" s="21"/>
      <c r="B9" s="64"/>
      <c r="C9" s="65"/>
      <c r="D9" s="66"/>
      <c r="E9" s="9">
        <v>3</v>
      </c>
      <c r="F9" s="31" t="s">
        <v>67</v>
      </c>
      <c r="G9" s="10">
        <v>3</v>
      </c>
      <c r="H9" s="9">
        <v>3</v>
      </c>
      <c r="I9" s="31" t="s">
        <v>67</v>
      </c>
      <c r="J9" s="10">
        <v>3</v>
      </c>
      <c r="K9" s="9">
        <v>0</v>
      </c>
      <c r="L9" s="31" t="s">
        <v>67</v>
      </c>
      <c r="M9" s="10">
        <v>5</v>
      </c>
      <c r="N9" s="9">
        <v>1</v>
      </c>
      <c r="O9" s="31" t="s">
        <v>67</v>
      </c>
      <c r="P9" s="10">
        <v>3</v>
      </c>
      <c r="Q9" s="9">
        <v>0</v>
      </c>
      <c r="R9" s="31" t="s">
        <v>67</v>
      </c>
      <c r="S9" s="10">
        <v>2</v>
      </c>
      <c r="T9" s="9">
        <v>2</v>
      </c>
      <c r="U9" s="31" t="s">
        <v>67</v>
      </c>
      <c r="V9" s="10">
        <v>0</v>
      </c>
      <c r="W9" s="9">
        <v>2</v>
      </c>
      <c r="X9" s="31" t="s">
        <v>67</v>
      </c>
      <c r="Y9" s="10">
        <v>0</v>
      </c>
      <c r="Z9" s="9"/>
      <c r="AA9" s="31" t="s">
        <v>67</v>
      </c>
      <c r="AB9" s="10"/>
      <c r="AC9" s="9">
        <v>3</v>
      </c>
      <c r="AD9" s="31" t="s">
        <v>67</v>
      </c>
      <c r="AE9" s="10">
        <v>0</v>
      </c>
      <c r="AF9" s="9">
        <v>0</v>
      </c>
      <c r="AG9" s="31" t="s">
        <v>67</v>
      </c>
      <c r="AH9" s="10">
        <v>2</v>
      </c>
      <c r="AI9" s="84"/>
      <c r="AJ9" s="85"/>
      <c r="AK9" s="83"/>
      <c r="AL9" s="84"/>
      <c r="AM9" s="85"/>
      <c r="AN9" s="85"/>
      <c r="AO9" s="83"/>
      <c r="AP9" s="73"/>
      <c r="AQ9" s="73"/>
    </row>
    <row r="10" spans="1:43" s="20" customFormat="1" ht="37.5" customHeight="1">
      <c r="A10" s="22" t="s">
        <v>10</v>
      </c>
      <c r="B10" s="34"/>
      <c r="C10" s="8" t="s">
        <v>35</v>
      </c>
      <c r="D10" s="8"/>
      <c r="E10" s="67"/>
      <c r="F10" s="68"/>
      <c r="G10" s="69"/>
      <c r="H10" s="34" t="s">
        <v>48</v>
      </c>
      <c r="I10" s="8" t="s">
        <v>33</v>
      </c>
      <c r="J10" s="8"/>
      <c r="K10" s="7"/>
      <c r="L10" s="8" t="s">
        <v>34</v>
      </c>
      <c r="M10" s="8"/>
      <c r="N10" s="7"/>
      <c r="O10" s="8" t="s">
        <v>35</v>
      </c>
      <c r="P10" s="8"/>
      <c r="Q10" s="7"/>
      <c r="R10" s="8" t="s">
        <v>34</v>
      </c>
      <c r="S10" s="8"/>
      <c r="T10" s="7"/>
      <c r="U10" s="8" t="s">
        <v>33</v>
      </c>
      <c r="V10" s="8"/>
      <c r="W10" s="7"/>
      <c r="X10" s="8" t="s">
        <v>33</v>
      </c>
      <c r="Y10" s="8"/>
      <c r="Z10" s="7"/>
      <c r="AA10" s="8" t="s">
        <v>33</v>
      </c>
      <c r="AB10" s="8"/>
      <c r="AC10" s="7"/>
      <c r="AD10" s="8" t="s">
        <v>33</v>
      </c>
      <c r="AE10" s="8"/>
      <c r="AF10" s="7"/>
      <c r="AG10" s="8" t="s">
        <v>34</v>
      </c>
      <c r="AH10" s="8"/>
      <c r="AI10" s="84">
        <f>COUNTIF(B10:AH11,"○")</f>
        <v>5</v>
      </c>
      <c r="AJ10" s="85">
        <f>COUNTIF(B10:AH11,"●")</f>
        <v>3</v>
      </c>
      <c r="AK10" s="83">
        <f>COUNTIF(B10:AH11,"△")</f>
        <v>2</v>
      </c>
      <c r="AL10" s="84">
        <f>AI10*3+AK10*1</f>
        <v>17</v>
      </c>
      <c r="AM10" s="86">
        <f>SUM(B11,E11,H11,K11,N11,Q11,T11,W11,Z11,AC11,AF11)</f>
        <v>19</v>
      </c>
      <c r="AN10" s="86">
        <f>SUM(D11,G11,J11,M11,P11,S11,V11,Y11,AB11,AE11,AH11)</f>
        <v>19</v>
      </c>
      <c r="AO10" s="82">
        <f>AM10-AN10</f>
        <v>0</v>
      </c>
      <c r="AP10" s="73">
        <f>RANK($AL$8:$AL$29,$AL$8:$AL$29,0)</f>
        <v>4</v>
      </c>
      <c r="AQ10" s="73">
        <f>RANK(AL10,$AL$8:$AL$29,0)</f>
        <v>4</v>
      </c>
    </row>
    <row r="11" spans="1:43" s="20" customFormat="1" ht="37.5" customHeight="1">
      <c r="A11" s="22"/>
      <c r="B11" s="9">
        <v>3</v>
      </c>
      <c r="C11" s="31" t="s">
        <v>67</v>
      </c>
      <c r="D11" s="10">
        <v>3</v>
      </c>
      <c r="E11" s="64"/>
      <c r="F11" s="65"/>
      <c r="G11" s="66"/>
      <c r="H11" s="9"/>
      <c r="I11" s="31" t="s">
        <v>67</v>
      </c>
      <c r="J11" s="10"/>
      <c r="K11" s="9">
        <v>2</v>
      </c>
      <c r="L11" s="31" t="s">
        <v>67</v>
      </c>
      <c r="M11" s="10">
        <v>3</v>
      </c>
      <c r="N11" s="9">
        <v>3</v>
      </c>
      <c r="O11" s="31" t="s">
        <v>67</v>
      </c>
      <c r="P11" s="10">
        <v>3</v>
      </c>
      <c r="Q11" s="9">
        <v>0</v>
      </c>
      <c r="R11" s="31" t="s">
        <v>67</v>
      </c>
      <c r="S11" s="10">
        <v>2</v>
      </c>
      <c r="T11" s="9">
        <v>2</v>
      </c>
      <c r="U11" s="31" t="s">
        <v>67</v>
      </c>
      <c r="V11" s="10">
        <v>1</v>
      </c>
      <c r="W11" s="9">
        <v>2</v>
      </c>
      <c r="X11" s="31" t="s">
        <v>67</v>
      </c>
      <c r="Y11" s="10">
        <v>1</v>
      </c>
      <c r="Z11" s="9">
        <v>3</v>
      </c>
      <c r="AA11" s="31" t="s">
        <v>67</v>
      </c>
      <c r="AB11" s="10">
        <v>1</v>
      </c>
      <c r="AC11" s="9">
        <v>3</v>
      </c>
      <c r="AD11" s="31" t="s">
        <v>67</v>
      </c>
      <c r="AE11" s="10">
        <v>0</v>
      </c>
      <c r="AF11" s="9">
        <v>1</v>
      </c>
      <c r="AG11" s="31" t="s">
        <v>67</v>
      </c>
      <c r="AH11" s="10">
        <v>5</v>
      </c>
      <c r="AI11" s="84"/>
      <c r="AJ11" s="85"/>
      <c r="AK11" s="83"/>
      <c r="AL11" s="84"/>
      <c r="AM11" s="85"/>
      <c r="AN11" s="85"/>
      <c r="AO11" s="83"/>
      <c r="AP11" s="73"/>
      <c r="AQ11" s="73"/>
    </row>
    <row r="12" spans="1:43" s="20" customFormat="1" ht="37.5" customHeight="1">
      <c r="A12" s="23" t="s">
        <v>17</v>
      </c>
      <c r="B12" s="7"/>
      <c r="C12" s="8" t="s">
        <v>35</v>
      </c>
      <c r="D12" s="8"/>
      <c r="E12" s="34" t="s">
        <v>49</v>
      </c>
      <c r="F12" s="8" t="s">
        <v>34</v>
      </c>
      <c r="G12" s="8"/>
      <c r="H12" s="67"/>
      <c r="I12" s="68"/>
      <c r="J12" s="69"/>
      <c r="K12" s="7"/>
      <c r="L12" s="8" t="s">
        <v>34</v>
      </c>
      <c r="M12" s="8"/>
      <c r="N12" s="34"/>
      <c r="O12" s="8" t="s">
        <v>35</v>
      </c>
      <c r="P12" s="8"/>
      <c r="Q12" s="34"/>
      <c r="R12" s="8" t="s">
        <v>35</v>
      </c>
      <c r="S12" s="8"/>
      <c r="T12" s="34"/>
      <c r="U12" s="8" t="s">
        <v>33</v>
      </c>
      <c r="V12" s="8"/>
      <c r="W12" s="7"/>
      <c r="X12" s="8" t="s">
        <v>33</v>
      </c>
      <c r="Y12" s="8"/>
      <c r="Z12" s="7"/>
      <c r="AA12" s="8" t="s">
        <v>33</v>
      </c>
      <c r="AB12" s="8"/>
      <c r="AC12" s="34" t="s">
        <v>49</v>
      </c>
      <c r="AD12" s="8" t="s">
        <v>34</v>
      </c>
      <c r="AE12" s="8"/>
      <c r="AF12" s="34" t="s">
        <v>49</v>
      </c>
      <c r="AG12" s="8" t="s">
        <v>34</v>
      </c>
      <c r="AH12" s="8"/>
      <c r="AI12" s="84">
        <f>COUNTIF(B12:AH13,"○")</f>
        <v>3</v>
      </c>
      <c r="AJ12" s="85">
        <f>COUNTIF(B12:AH13,"●")</f>
        <v>4</v>
      </c>
      <c r="AK12" s="83">
        <f>COUNTIF(B12:AH13,"△")</f>
        <v>3</v>
      </c>
      <c r="AL12" s="84">
        <f>AI12*3+AK12*1</f>
        <v>12</v>
      </c>
      <c r="AM12" s="86">
        <f>SUM(B13,E13,H13,K13,N13,Q13,T13,W13,Z13,AC13,AF13)</f>
        <v>13</v>
      </c>
      <c r="AN12" s="86">
        <f>SUM(D13,G13,J13,M13,P13,S13,V13,Y13,AB13,AE13,AH13)</f>
        <v>8</v>
      </c>
      <c r="AO12" s="82">
        <f>AM12-AN12</f>
        <v>5</v>
      </c>
      <c r="AP12" s="73">
        <f>RANK($AL$8:$AL$29,$AL$8:$AL$29,0)</f>
        <v>6</v>
      </c>
      <c r="AQ12" s="73">
        <f>RANK(AL12,$AL$8:$AL$29,0)</f>
        <v>6</v>
      </c>
    </row>
    <row r="13" spans="1:43" s="20" customFormat="1" ht="37.5" customHeight="1">
      <c r="A13" s="24"/>
      <c r="B13" s="9">
        <v>3</v>
      </c>
      <c r="C13" s="31" t="s">
        <v>67</v>
      </c>
      <c r="D13" s="10">
        <v>3</v>
      </c>
      <c r="E13" s="9"/>
      <c r="F13" s="31" t="s">
        <v>67</v>
      </c>
      <c r="G13" s="10"/>
      <c r="H13" s="64"/>
      <c r="I13" s="65"/>
      <c r="J13" s="66"/>
      <c r="K13" s="9">
        <v>1</v>
      </c>
      <c r="L13" s="31" t="s">
        <v>67</v>
      </c>
      <c r="M13" s="10">
        <v>2</v>
      </c>
      <c r="N13" s="9">
        <v>1</v>
      </c>
      <c r="O13" s="31" t="s">
        <v>67</v>
      </c>
      <c r="P13" s="10">
        <v>1</v>
      </c>
      <c r="Q13" s="9">
        <v>0</v>
      </c>
      <c r="R13" s="31" t="s">
        <v>67</v>
      </c>
      <c r="S13" s="10">
        <v>0</v>
      </c>
      <c r="T13" s="9">
        <v>3</v>
      </c>
      <c r="U13" s="31" t="s">
        <v>67</v>
      </c>
      <c r="V13" s="10">
        <v>1</v>
      </c>
      <c r="W13" s="9">
        <v>3</v>
      </c>
      <c r="X13" s="31" t="s">
        <v>67</v>
      </c>
      <c r="Y13" s="10">
        <v>1</v>
      </c>
      <c r="Z13" s="9">
        <v>2</v>
      </c>
      <c r="AA13" s="31" t="s">
        <v>67</v>
      </c>
      <c r="AB13" s="10">
        <v>0</v>
      </c>
      <c r="AC13" s="9"/>
      <c r="AD13" s="31" t="s">
        <v>67</v>
      </c>
      <c r="AE13" s="10"/>
      <c r="AF13" s="9"/>
      <c r="AG13" s="31" t="s">
        <v>67</v>
      </c>
      <c r="AH13" s="10"/>
      <c r="AI13" s="84"/>
      <c r="AJ13" s="85"/>
      <c r="AK13" s="83"/>
      <c r="AL13" s="84"/>
      <c r="AM13" s="85"/>
      <c r="AN13" s="85"/>
      <c r="AO13" s="83"/>
      <c r="AP13" s="73"/>
      <c r="AQ13" s="73"/>
    </row>
    <row r="14" spans="1:43" s="20" customFormat="1" ht="37.5" customHeight="1">
      <c r="A14" s="22" t="s">
        <v>11</v>
      </c>
      <c r="B14" s="7"/>
      <c r="C14" s="8" t="s">
        <v>33</v>
      </c>
      <c r="D14" s="8"/>
      <c r="E14" s="7"/>
      <c r="F14" s="8" t="s">
        <v>33</v>
      </c>
      <c r="G14" s="8"/>
      <c r="H14" s="7"/>
      <c r="I14" s="8" t="s">
        <v>33</v>
      </c>
      <c r="J14" s="8"/>
      <c r="K14" s="67"/>
      <c r="L14" s="68"/>
      <c r="M14" s="69"/>
      <c r="N14" s="34" t="s">
        <v>48</v>
      </c>
      <c r="O14" s="8" t="s">
        <v>33</v>
      </c>
      <c r="P14" s="8"/>
      <c r="Q14" s="7"/>
      <c r="R14" s="8" t="s">
        <v>33</v>
      </c>
      <c r="S14" s="8"/>
      <c r="T14" s="7"/>
      <c r="U14" s="8" t="s">
        <v>35</v>
      </c>
      <c r="V14" s="8"/>
      <c r="W14" s="7"/>
      <c r="X14" s="8" t="s">
        <v>33</v>
      </c>
      <c r="Y14" s="8"/>
      <c r="Z14" s="7"/>
      <c r="AA14" s="8" t="s">
        <v>33</v>
      </c>
      <c r="AB14" s="8"/>
      <c r="AC14" s="7"/>
      <c r="AD14" s="8" t="s">
        <v>33</v>
      </c>
      <c r="AE14" s="8"/>
      <c r="AF14" s="7"/>
      <c r="AG14" s="8" t="s">
        <v>35</v>
      </c>
      <c r="AH14" s="8"/>
      <c r="AI14" s="84">
        <f>COUNTIF(B14:AH15,"○")</f>
        <v>8</v>
      </c>
      <c r="AJ14" s="85">
        <f>COUNTIF(B14:AH15,"●")</f>
        <v>0</v>
      </c>
      <c r="AK14" s="83">
        <f>COUNTIF(B14:AH15,"△")</f>
        <v>2</v>
      </c>
      <c r="AL14" s="84">
        <f>AI14*3+AK14*1</f>
        <v>26</v>
      </c>
      <c r="AM14" s="86">
        <f>SUM(B15,E15,H15,K15,N15,Q15,T15,W15,Z15,AC15,AF15)</f>
        <v>24</v>
      </c>
      <c r="AN14" s="86">
        <f>SUM(D15,G15,J15,M15,P15,S15,V15,Y15,AB15,AE15,AH15)</f>
        <v>4</v>
      </c>
      <c r="AO14" s="82">
        <f>AM14-AN14</f>
        <v>20</v>
      </c>
      <c r="AP14" s="73">
        <f>RANK($AL$8:$AL$29,$AL$8:$AL$29,0)</f>
        <v>1</v>
      </c>
      <c r="AQ14" s="73">
        <f>RANK(AL14,$AL$8:$AL$29,0)</f>
        <v>1</v>
      </c>
    </row>
    <row r="15" spans="1:43" s="20" customFormat="1" ht="37.5" customHeight="1">
      <c r="A15" s="22"/>
      <c r="B15" s="9">
        <v>5</v>
      </c>
      <c r="C15" s="31" t="s">
        <v>83</v>
      </c>
      <c r="D15" s="10">
        <v>0</v>
      </c>
      <c r="E15" s="9">
        <v>3</v>
      </c>
      <c r="F15" s="31" t="s">
        <v>83</v>
      </c>
      <c r="G15" s="10">
        <v>2</v>
      </c>
      <c r="H15" s="9">
        <v>2</v>
      </c>
      <c r="I15" s="31" t="s">
        <v>83</v>
      </c>
      <c r="J15" s="10">
        <v>1</v>
      </c>
      <c r="K15" s="64"/>
      <c r="L15" s="65"/>
      <c r="M15" s="66"/>
      <c r="N15" s="9"/>
      <c r="O15" s="31" t="s">
        <v>83</v>
      </c>
      <c r="P15" s="10"/>
      <c r="Q15" s="9">
        <v>2</v>
      </c>
      <c r="R15" s="31" t="s">
        <v>83</v>
      </c>
      <c r="S15" s="10">
        <v>0</v>
      </c>
      <c r="T15" s="9">
        <v>0</v>
      </c>
      <c r="U15" s="31" t="s">
        <v>83</v>
      </c>
      <c r="V15" s="10">
        <v>0</v>
      </c>
      <c r="W15" s="9">
        <v>6</v>
      </c>
      <c r="X15" s="31" t="s">
        <v>83</v>
      </c>
      <c r="Y15" s="10">
        <v>0</v>
      </c>
      <c r="Z15" s="9">
        <v>3</v>
      </c>
      <c r="AA15" s="31" t="s">
        <v>83</v>
      </c>
      <c r="AB15" s="10">
        <v>0</v>
      </c>
      <c r="AC15" s="9">
        <v>2</v>
      </c>
      <c r="AD15" s="31" t="s">
        <v>83</v>
      </c>
      <c r="AE15" s="10">
        <v>0</v>
      </c>
      <c r="AF15" s="9">
        <v>1</v>
      </c>
      <c r="AG15" s="31" t="s">
        <v>83</v>
      </c>
      <c r="AH15" s="10">
        <v>1</v>
      </c>
      <c r="AI15" s="84"/>
      <c r="AJ15" s="85"/>
      <c r="AK15" s="83"/>
      <c r="AL15" s="84"/>
      <c r="AM15" s="85"/>
      <c r="AN15" s="85"/>
      <c r="AO15" s="83"/>
      <c r="AP15" s="73"/>
      <c r="AQ15" s="73"/>
    </row>
    <row r="16" spans="1:43" s="20" customFormat="1" ht="37.5" customHeight="1">
      <c r="A16" s="23" t="s">
        <v>40</v>
      </c>
      <c r="B16" s="7"/>
      <c r="C16" s="8" t="s">
        <v>33</v>
      </c>
      <c r="D16" s="8"/>
      <c r="E16" s="7"/>
      <c r="F16" s="8" t="s">
        <v>35</v>
      </c>
      <c r="G16" s="8"/>
      <c r="H16" s="34"/>
      <c r="I16" s="8" t="s">
        <v>35</v>
      </c>
      <c r="J16" s="8"/>
      <c r="K16" s="34" t="s">
        <v>49</v>
      </c>
      <c r="L16" s="8" t="s">
        <v>34</v>
      </c>
      <c r="M16" s="8"/>
      <c r="N16" s="67"/>
      <c r="O16" s="68"/>
      <c r="P16" s="69"/>
      <c r="Q16" s="34" t="s">
        <v>48</v>
      </c>
      <c r="R16" s="8" t="s">
        <v>33</v>
      </c>
      <c r="S16" s="8"/>
      <c r="T16" s="7"/>
      <c r="U16" s="8" t="s">
        <v>33</v>
      </c>
      <c r="V16" s="8"/>
      <c r="W16" s="7"/>
      <c r="X16" s="8" t="s">
        <v>33</v>
      </c>
      <c r="Y16" s="8"/>
      <c r="Z16" s="7"/>
      <c r="AA16" s="8" t="s">
        <v>33</v>
      </c>
      <c r="AB16" s="8"/>
      <c r="AC16" s="7"/>
      <c r="AD16" s="8" t="s">
        <v>33</v>
      </c>
      <c r="AE16" s="8"/>
      <c r="AF16" s="34"/>
      <c r="AG16" s="8" t="s">
        <v>34</v>
      </c>
      <c r="AH16" s="8"/>
      <c r="AI16" s="84">
        <f>COUNTIF(B16:AH17,"○")</f>
        <v>6</v>
      </c>
      <c r="AJ16" s="85">
        <f>COUNTIF(B16:AH17,"●")</f>
        <v>2</v>
      </c>
      <c r="AK16" s="83">
        <f>COUNTIF(B16:AH17,"△")</f>
        <v>2</v>
      </c>
      <c r="AL16" s="84">
        <f>AI16*3+AK16*1</f>
        <v>20</v>
      </c>
      <c r="AM16" s="86">
        <f>SUM(B17,E17,H17,K17,N17,Q17,T17,W17,Z17,AC17,AF17)</f>
        <v>34</v>
      </c>
      <c r="AN16" s="86">
        <f>SUM(D17,G17,J17,M17,P17,S17,V17,Y17,AB17,AE17,AH17)</f>
        <v>11</v>
      </c>
      <c r="AO16" s="82">
        <f>AM16-AN16</f>
        <v>23</v>
      </c>
      <c r="AP16" s="73">
        <f>RANK($AL$8:$AL$29,$AL$8:$AL$29,0)</f>
        <v>3</v>
      </c>
      <c r="AQ16" s="73">
        <f>RANK(AL16,$AL$8:$AL$29,0)</f>
        <v>3</v>
      </c>
    </row>
    <row r="17" spans="1:43" s="20" customFormat="1" ht="37.5" customHeight="1">
      <c r="A17" s="24"/>
      <c r="B17" s="9">
        <v>3</v>
      </c>
      <c r="C17" s="31" t="s">
        <v>67</v>
      </c>
      <c r="D17" s="10">
        <v>1</v>
      </c>
      <c r="E17" s="9">
        <v>3</v>
      </c>
      <c r="F17" s="31" t="s">
        <v>67</v>
      </c>
      <c r="G17" s="10">
        <v>3</v>
      </c>
      <c r="H17" s="9">
        <v>1</v>
      </c>
      <c r="I17" s="31" t="s">
        <v>67</v>
      </c>
      <c r="J17" s="10">
        <v>1</v>
      </c>
      <c r="K17" s="9"/>
      <c r="L17" s="31" t="s">
        <v>67</v>
      </c>
      <c r="M17" s="10"/>
      <c r="N17" s="64"/>
      <c r="O17" s="65"/>
      <c r="P17" s="66"/>
      <c r="Q17" s="9"/>
      <c r="R17" s="31" t="s">
        <v>67</v>
      </c>
      <c r="S17" s="10"/>
      <c r="T17" s="9">
        <v>6</v>
      </c>
      <c r="U17" s="31" t="s">
        <v>67</v>
      </c>
      <c r="V17" s="10">
        <v>2</v>
      </c>
      <c r="W17" s="9">
        <v>11</v>
      </c>
      <c r="X17" s="31" t="s">
        <v>67</v>
      </c>
      <c r="Y17" s="10">
        <v>1</v>
      </c>
      <c r="Z17" s="9">
        <v>2</v>
      </c>
      <c r="AA17" s="31" t="s">
        <v>67</v>
      </c>
      <c r="AB17" s="10">
        <v>0</v>
      </c>
      <c r="AC17" s="9">
        <v>7</v>
      </c>
      <c r="AD17" s="31" t="s">
        <v>67</v>
      </c>
      <c r="AE17" s="10">
        <v>1</v>
      </c>
      <c r="AF17" s="9">
        <v>1</v>
      </c>
      <c r="AG17" s="31" t="s">
        <v>67</v>
      </c>
      <c r="AH17" s="10">
        <v>2</v>
      </c>
      <c r="AI17" s="84"/>
      <c r="AJ17" s="85"/>
      <c r="AK17" s="83"/>
      <c r="AL17" s="84"/>
      <c r="AM17" s="85"/>
      <c r="AN17" s="85"/>
      <c r="AO17" s="83"/>
      <c r="AP17" s="73"/>
      <c r="AQ17" s="73"/>
    </row>
    <row r="18" spans="1:43" s="20" customFormat="1" ht="37.5" customHeight="1">
      <c r="A18" s="22" t="s">
        <v>44</v>
      </c>
      <c r="B18" s="7"/>
      <c r="C18" s="8" t="s">
        <v>33</v>
      </c>
      <c r="D18" s="8"/>
      <c r="E18" s="7"/>
      <c r="F18" s="8" t="s">
        <v>33</v>
      </c>
      <c r="G18" s="8"/>
      <c r="H18" s="34"/>
      <c r="I18" s="8" t="s">
        <v>35</v>
      </c>
      <c r="J18" s="8"/>
      <c r="K18" s="7"/>
      <c r="L18" s="8" t="s">
        <v>34</v>
      </c>
      <c r="M18" s="8"/>
      <c r="N18" s="34" t="s">
        <v>49</v>
      </c>
      <c r="O18" s="8" t="s">
        <v>34</v>
      </c>
      <c r="P18" s="8"/>
      <c r="Q18" s="67"/>
      <c r="R18" s="68"/>
      <c r="S18" s="69"/>
      <c r="T18" s="7"/>
      <c r="U18" s="8" t="s">
        <v>33</v>
      </c>
      <c r="V18" s="8"/>
      <c r="W18" s="7"/>
      <c r="X18" s="8" t="s">
        <v>34</v>
      </c>
      <c r="Y18" s="8"/>
      <c r="Z18" s="7"/>
      <c r="AA18" s="8" t="s">
        <v>35</v>
      </c>
      <c r="AB18" s="8"/>
      <c r="AC18" s="7"/>
      <c r="AD18" s="8" t="s">
        <v>33</v>
      </c>
      <c r="AE18" s="8"/>
      <c r="AF18" s="7"/>
      <c r="AG18" s="8" t="s">
        <v>34</v>
      </c>
      <c r="AH18" s="8"/>
      <c r="AI18" s="84">
        <f>COUNTIF(B18:AH19,"○")</f>
        <v>4</v>
      </c>
      <c r="AJ18" s="85">
        <f>COUNTIF(B18:AH19,"●")</f>
        <v>4</v>
      </c>
      <c r="AK18" s="83">
        <f>COUNTIF(B18:AH19,"△")</f>
        <v>2</v>
      </c>
      <c r="AL18" s="84">
        <f>AI18*3+AK18*1</f>
        <v>14</v>
      </c>
      <c r="AM18" s="86">
        <f>SUM(B19,E19,H19,K19,N19,Q19,T19,W19,Z19,AC19,AF19)</f>
        <v>8</v>
      </c>
      <c r="AN18" s="86">
        <f>SUM(D19,G19,J19,M19,P19,S19,V19,Y19,AB19,AE19,AH19)</f>
        <v>7</v>
      </c>
      <c r="AO18" s="82">
        <f>AM18-AN18</f>
        <v>1</v>
      </c>
      <c r="AP18" s="73">
        <f>RANK($AL$8:$AL$29,$AL$8:$AL$29,0)</f>
        <v>5</v>
      </c>
      <c r="AQ18" s="73">
        <f>RANK(AL18,$AL$8:$AL$29,0)</f>
        <v>5</v>
      </c>
    </row>
    <row r="19" spans="1:43" s="20" customFormat="1" ht="37.5" customHeight="1">
      <c r="A19" s="22"/>
      <c r="B19" s="9">
        <v>2</v>
      </c>
      <c r="C19" s="31" t="s">
        <v>67</v>
      </c>
      <c r="D19" s="10">
        <v>0</v>
      </c>
      <c r="E19" s="9">
        <v>2</v>
      </c>
      <c r="F19" s="31" t="s">
        <v>67</v>
      </c>
      <c r="G19" s="10">
        <v>0</v>
      </c>
      <c r="H19" s="9">
        <v>0</v>
      </c>
      <c r="I19" s="31" t="s">
        <v>67</v>
      </c>
      <c r="J19" s="10">
        <v>0</v>
      </c>
      <c r="K19" s="9">
        <v>0</v>
      </c>
      <c r="L19" s="31" t="s">
        <v>67</v>
      </c>
      <c r="M19" s="10">
        <v>2</v>
      </c>
      <c r="N19" s="9"/>
      <c r="O19" s="31" t="s">
        <v>67</v>
      </c>
      <c r="P19" s="10"/>
      <c r="Q19" s="64"/>
      <c r="R19" s="65"/>
      <c r="S19" s="66"/>
      <c r="T19" s="9">
        <v>1</v>
      </c>
      <c r="U19" s="31" t="s">
        <v>67</v>
      </c>
      <c r="V19" s="10">
        <v>0</v>
      </c>
      <c r="W19" s="9">
        <v>0</v>
      </c>
      <c r="X19" s="31" t="s">
        <v>67</v>
      </c>
      <c r="Y19" s="10">
        <v>1</v>
      </c>
      <c r="Z19" s="9">
        <v>2</v>
      </c>
      <c r="AA19" s="31" t="s">
        <v>67</v>
      </c>
      <c r="AB19" s="10">
        <v>2</v>
      </c>
      <c r="AC19" s="9">
        <v>1</v>
      </c>
      <c r="AD19" s="31" t="s">
        <v>67</v>
      </c>
      <c r="AE19" s="10">
        <v>0</v>
      </c>
      <c r="AF19" s="9">
        <v>0</v>
      </c>
      <c r="AG19" s="31" t="s">
        <v>67</v>
      </c>
      <c r="AH19" s="10">
        <v>2</v>
      </c>
      <c r="AI19" s="84"/>
      <c r="AJ19" s="85"/>
      <c r="AK19" s="83"/>
      <c r="AL19" s="84"/>
      <c r="AM19" s="85"/>
      <c r="AN19" s="85"/>
      <c r="AO19" s="83"/>
      <c r="AP19" s="73"/>
      <c r="AQ19" s="73"/>
    </row>
    <row r="20" spans="1:43" s="20" customFormat="1" ht="37.5" customHeight="1">
      <c r="A20" s="23" t="s">
        <v>18</v>
      </c>
      <c r="B20" s="7"/>
      <c r="C20" s="8" t="s">
        <v>34</v>
      </c>
      <c r="D20" s="8"/>
      <c r="E20" s="7"/>
      <c r="F20" s="8" t="s">
        <v>34</v>
      </c>
      <c r="G20" s="8"/>
      <c r="H20" s="34"/>
      <c r="I20" s="8" t="s">
        <v>34</v>
      </c>
      <c r="J20" s="8"/>
      <c r="K20" s="7"/>
      <c r="L20" s="8" t="s">
        <v>35</v>
      </c>
      <c r="M20" s="8"/>
      <c r="N20" s="7"/>
      <c r="O20" s="8" t="s">
        <v>34</v>
      </c>
      <c r="P20" s="8"/>
      <c r="Q20" s="7"/>
      <c r="R20" s="8" t="s">
        <v>34</v>
      </c>
      <c r="S20" s="8"/>
      <c r="T20" s="67"/>
      <c r="U20" s="68"/>
      <c r="V20" s="69"/>
      <c r="W20" s="7"/>
      <c r="X20" s="8" t="s">
        <v>33</v>
      </c>
      <c r="Y20" s="8"/>
      <c r="Z20" s="34" t="s">
        <v>48</v>
      </c>
      <c r="AA20" s="8" t="s">
        <v>33</v>
      </c>
      <c r="AB20" s="8"/>
      <c r="AC20" s="7"/>
      <c r="AD20" s="8" t="s">
        <v>33</v>
      </c>
      <c r="AE20" s="8"/>
      <c r="AF20" s="7"/>
      <c r="AG20" s="8" t="s">
        <v>34</v>
      </c>
      <c r="AH20" s="8"/>
      <c r="AI20" s="84">
        <f>COUNTIF(B20:AH21,"○")</f>
        <v>3</v>
      </c>
      <c r="AJ20" s="85">
        <f>COUNTIF(B20:AH21,"●")</f>
        <v>6</v>
      </c>
      <c r="AK20" s="83">
        <f>COUNTIF(B20:AH21,"△")</f>
        <v>1</v>
      </c>
      <c r="AL20" s="84">
        <f>AI20*3+AK20*1</f>
        <v>10</v>
      </c>
      <c r="AM20" s="86">
        <f>SUM(B21,E21,H21,K21,N21,Q21,T21,W21,Z21,AC21,AF21)</f>
        <v>8</v>
      </c>
      <c r="AN20" s="86">
        <f>SUM(D21,G21,J21,M21,P21,S21,V21,Y21,AB21,AE21,AH21)</f>
        <v>20</v>
      </c>
      <c r="AO20" s="82">
        <f>AM20-AN20</f>
        <v>-12</v>
      </c>
      <c r="AP20" s="73">
        <f>RANK($AL$8:$AL$29,$AL$8:$AL$29,0)</f>
        <v>8</v>
      </c>
      <c r="AQ20" s="73">
        <f>RANK(AL20,$AL$8:$AL$29,0)</f>
        <v>8</v>
      </c>
    </row>
    <row r="21" spans="1:43" s="20" customFormat="1" ht="37.5" customHeight="1">
      <c r="A21" s="24"/>
      <c r="B21" s="9">
        <v>0</v>
      </c>
      <c r="C21" s="31" t="s">
        <v>67</v>
      </c>
      <c r="D21" s="10">
        <v>2</v>
      </c>
      <c r="E21" s="9">
        <v>1</v>
      </c>
      <c r="F21" s="31" t="s">
        <v>67</v>
      </c>
      <c r="G21" s="10">
        <v>2</v>
      </c>
      <c r="H21" s="9">
        <v>1</v>
      </c>
      <c r="I21" s="31" t="s">
        <v>67</v>
      </c>
      <c r="J21" s="10">
        <v>3</v>
      </c>
      <c r="K21" s="9">
        <v>0</v>
      </c>
      <c r="L21" s="31" t="s">
        <v>67</v>
      </c>
      <c r="M21" s="10">
        <v>0</v>
      </c>
      <c r="N21" s="9">
        <v>2</v>
      </c>
      <c r="O21" s="31" t="s">
        <v>67</v>
      </c>
      <c r="P21" s="10">
        <v>6</v>
      </c>
      <c r="Q21" s="9">
        <v>0</v>
      </c>
      <c r="R21" s="31" t="s">
        <v>67</v>
      </c>
      <c r="S21" s="10">
        <v>1</v>
      </c>
      <c r="T21" s="64"/>
      <c r="U21" s="65"/>
      <c r="V21" s="66"/>
      <c r="W21" s="9">
        <v>1</v>
      </c>
      <c r="X21" s="31" t="s">
        <v>67</v>
      </c>
      <c r="Y21" s="10">
        <v>0</v>
      </c>
      <c r="Z21" s="9"/>
      <c r="AA21" s="31" t="s">
        <v>67</v>
      </c>
      <c r="AB21" s="10"/>
      <c r="AC21" s="9">
        <v>3</v>
      </c>
      <c r="AD21" s="31" t="s">
        <v>67</v>
      </c>
      <c r="AE21" s="10">
        <v>0</v>
      </c>
      <c r="AF21" s="9">
        <v>0</v>
      </c>
      <c r="AG21" s="31" t="s">
        <v>67</v>
      </c>
      <c r="AH21" s="10">
        <v>6</v>
      </c>
      <c r="AI21" s="84"/>
      <c r="AJ21" s="85"/>
      <c r="AK21" s="83"/>
      <c r="AL21" s="84"/>
      <c r="AM21" s="85"/>
      <c r="AN21" s="85"/>
      <c r="AO21" s="83"/>
      <c r="AP21" s="73"/>
      <c r="AQ21" s="73"/>
    </row>
    <row r="22" spans="1:43" s="20" customFormat="1" ht="37.5" customHeight="1">
      <c r="A22" s="23" t="s">
        <v>12</v>
      </c>
      <c r="B22" s="7"/>
      <c r="C22" s="8" t="s">
        <v>34</v>
      </c>
      <c r="D22" s="8"/>
      <c r="E22" s="7"/>
      <c r="F22" s="8" t="s">
        <v>34</v>
      </c>
      <c r="G22" s="8"/>
      <c r="H22" s="7"/>
      <c r="I22" s="8" t="s">
        <v>34</v>
      </c>
      <c r="J22" s="8"/>
      <c r="K22" s="7"/>
      <c r="L22" s="8" t="s">
        <v>34</v>
      </c>
      <c r="M22" s="8"/>
      <c r="N22" s="7"/>
      <c r="O22" s="8" t="s">
        <v>34</v>
      </c>
      <c r="P22" s="8"/>
      <c r="Q22" s="7"/>
      <c r="R22" s="8" t="s">
        <v>33</v>
      </c>
      <c r="S22" s="8"/>
      <c r="T22" s="7"/>
      <c r="U22" s="8" t="s">
        <v>34</v>
      </c>
      <c r="V22" s="8"/>
      <c r="W22" s="67"/>
      <c r="X22" s="68"/>
      <c r="Y22" s="69"/>
      <c r="Z22" s="7"/>
      <c r="AA22" s="8" t="s">
        <v>35</v>
      </c>
      <c r="AB22" s="8"/>
      <c r="AC22" s="7"/>
      <c r="AD22" s="8" t="s">
        <v>34</v>
      </c>
      <c r="AE22" s="8"/>
      <c r="AF22" s="7"/>
      <c r="AG22" s="8" t="s">
        <v>34</v>
      </c>
      <c r="AH22" s="8"/>
      <c r="AI22" s="84">
        <f>COUNTIF(B22:AH23,"○")</f>
        <v>1</v>
      </c>
      <c r="AJ22" s="85">
        <f>COUNTIF(B22:AH23,"●")</f>
        <v>8</v>
      </c>
      <c r="AK22" s="83">
        <f>COUNTIF(B22:AH23,"△")</f>
        <v>1</v>
      </c>
      <c r="AL22" s="84">
        <f>AI22*3+AK22*1</f>
        <v>4</v>
      </c>
      <c r="AM22" s="86">
        <f>SUM(B23,E23,H23,K23,N23,Q23,T23,W23,Z23,AC23,AF23)</f>
        <v>7</v>
      </c>
      <c r="AN22" s="86">
        <f>SUM(D23,G23,J23,M23,P23,S23,V23,Y23,AB23,AE23,AH23)</f>
        <v>33</v>
      </c>
      <c r="AO22" s="82">
        <f>AM22-AN22</f>
        <v>-26</v>
      </c>
      <c r="AP22" s="73">
        <f>RANK($AL$8:$AL$29,$AL$8:$AL$29,0)</f>
        <v>11</v>
      </c>
      <c r="AQ22" s="73">
        <f>RANK(AL22,$AL$8:$AL$29,0)</f>
        <v>11</v>
      </c>
    </row>
    <row r="23" spans="1:43" s="20" customFormat="1" ht="37.5" customHeight="1">
      <c r="A23" s="24"/>
      <c r="B23" s="9">
        <v>0</v>
      </c>
      <c r="C23" s="31" t="s">
        <v>83</v>
      </c>
      <c r="D23" s="10">
        <v>2</v>
      </c>
      <c r="E23" s="9">
        <v>1</v>
      </c>
      <c r="F23" s="31" t="s">
        <v>83</v>
      </c>
      <c r="G23" s="10">
        <v>2</v>
      </c>
      <c r="H23" s="9">
        <v>1</v>
      </c>
      <c r="I23" s="31" t="s">
        <v>83</v>
      </c>
      <c r="J23" s="10">
        <v>3</v>
      </c>
      <c r="K23" s="9">
        <v>0</v>
      </c>
      <c r="L23" s="31" t="s">
        <v>83</v>
      </c>
      <c r="M23" s="10">
        <v>6</v>
      </c>
      <c r="N23" s="9">
        <v>1</v>
      </c>
      <c r="O23" s="31" t="s">
        <v>83</v>
      </c>
      <c r="P23" s="10">
        <v>11</v>
      </c>
      <c r="Q23" s="9">
        <v>1</v>
      </c>
      <c r="R23" s="31" t="s">
        <v>83</v>
      </c>
      <c r="S23" s="10">
        <v>0</v>
      </c>
      <c r="T23" s="9">
        <v>0</v>
      </c>
      <c r="U23" s="31" t="s">
        <v>83</v>
      </c>
      <c r="V23" s="10">
        <v>1</v>
      </c>
      <c r="W23" s="64"/>
      <c r="X23" s="65"/>
      <c r="Y23" s="66"/>
      <c r="Z23" s="9">
        <v>2</v>
      </c>
      <c r="AA23" s="31" t="s">
        <v>83</v>
      </c>
      <c r="AB23" s="10">
        <v>2</v>
      </c>
      <c r="AC23" s="9">
        <v>0</v>
      </c>
      <c r="AD23" s="31" t="s">
        <v>83</v>
      </c>
      <c r="AE23" s="10">
        <v>1</v>
      </c>
      <c r="AF23" s="9">
        <v>1</v>
      </c>
      <c r="AG23" s="31" t="s">
        <v>83</v>
      </c>
      <c r="AH23" s="10">
        <v>5</v>
      </c>
      <c r="AI23" s="84"/>
      <c r="AJ23" s="85"/>
      <c r="AK23" s="83"/>
      <c r="AL23" s="84"/>
      <c r="AM23" s="85"/>
      <c r="AN23" s="85"/>
      <c r="AO23" s="83"/>
      <c r="AP23" s="73"/>
      <c r="AQ23" s="73"/>
    </row>
    <row r="24" spans="1:43" s="20" customFormat="1" ht="37.5" customHeight="1">
      <c r="A24" s="23" t="s">
        <v>64</v>
      </c>
      <c r="B24" s="34" t="s">
        <v>48</v>
      </c>
      <c r="C24" s="8" t="s">
        <v>33</v>
      </c>
      <c r="D24" s="8"/>
      <c r="E24" s="7"/>
      <c r="F24" s="8" t="s">
        <v>34</v>
      </c>
      <c r="G24" s="8"/>
      <c r="H24" s="7"/>
      <c r="I24" s="8" t="s">
        <v>34</v>
      </c>
      <c r="J24" s="8"/>
      <c r="K24" s="7"/>
      <c r="L24" s="8" t="s">
        <v>34</v>
      </c>
      <c r="M24" s="8"/>
      <c r="N24" s="7"/>
      <c r="O24" s="8" t="s">
        <v>34</v>
      </c>
      <c r="P24" s="8"/>
      <c r="Q24" s="7"/>
      <c r="R24" s="8" t="s">
        <v>35</v>
      </c>
      <c r="S24" s="8"/>
      <c r="T24" s="34" t="s">
        <v>49</v>
      </c>
      <c r="U24" s="8" t="s">
        <v>34</v>
      </c>
      <c r="V24" s="8"/>
      <c r="W24" s="7"/>
      <c r="X24" s="8" t="s">
        <v>35</v>
      </c>
      <c r="Y24" s="8"/>
      <c r="Z24" s="67"/>
      <c r="AA24" s="68"/>
      <c r="AB24" s="69"/>
      <c r="AC24" s="34" t="s">
        <v>49</v>
      </c>
      <c r="AD24" s="8" t="s">
        <v>34</v>
      </c>
      <c r="AE24" s="8"/>
      <c r="AF24" s="34" t="s">
        <v>48</v>
      </c>
      <c r="AG24" s="8" t="s">
        <v>33</v>
      </c>
      <c r="AH24" s="8"/>
      <c r="AI24" s="84">
        <f>COUNTIF(B24:AH25,"○")</f>
        <v>2</v>
      </c>
      <c r="AJ24" s="85">
        <f>COUNTIF(B24:AH25,"●")</f>
        <v>6</v>
      </c>
      <c r="AK24" s="83">
        <f>COUNTIF(B24:AH25,"△")</f>
        <v>2</v>
      </c>
      <c r="AL24" s="84">
        <f>AI24*3+AK24*1</f>
        <v>8</v>
      </c>
      <c r="AM24" s="86">
        <f>SUM(B25,E25,H25,K25,N25,Q25,T25,W25,Z25,AC25,AF25)</f>
        <v>5</v>
      </c>
      <c r="AN24" s="86">
        <f>SUM(D25,G25,J25,M25,P25,S25,V25,Y25,AB25,AE25,AH25)</f>
        <v>14</v>
      </c>
      <c r="AO24" s="82">
        <f>AM24-AN24</f>
        <v>-9</v>
      </c>
      <c r="AP24" s="73">
        <f>RANK($AL$8:$AL$29,$AL$8:$AL$29,0)</f>
        <v>10</v>
      </c>
      <c r="AQ24" s="73">
        <f>RANK(AL24,$AL$8:$AL$29,0)</f>
        <v>10</v>
      </c>
    </row>
    <row r="25" spans="1:43" s="20" customFormat="1" ht="37.5" customHeight="1">
      <c r="A25" s="24"/>
      <c r="B25" s="9"/>
      <c r="C25" s="31" t="s">
        <v>67</v>
      </c>
      <c r="D25" s="10"/>
      <c r="E25" s="9">
        <v>1</v>
      </c>
      <c r="F25" s="31" t="s">
        <v>67</v>
      </c>
      <c r="G25" s="10">
        <v>3</v>
      </c>
      <c r="H25" s="9">
        <v>0</v>
      </c>
      <c r="I25" s="31" t="s">
        <v>67</v>
      </c>
      <c r="J25" s="10">
        <v>2</v>
      </c>
      <c r="K25" s="9">
        <v>0</v>
      </c>
      <c r="L25" s="31" t="s">
        <v>67</v>
      </c>
      <c r="M25" s="10">
        <v>3</v>
      </c>
      <c r="N25" s="9">
        <v>0</v>
      </c>
      <c r="O25" s="31" t="s">
        <v>67</v>
      </c>
      <c r="P25" s="10">
        <v>2</v>
      </c>
      <c r="Q25" s="9">
        <v>2</v>
      </c>
      <c r="R25" s="31" t="s">
        <v>67</v>
      </c>
      <c r="S25" s="10">
        <v>2</v>
      </c>
      <c r="T25" s="9"/>
      <c r="U25" s="31" t="s">
        <v>67</v>
      </c>
      <c r="V25" s="10"/>
      <c r="W25" s="9">
        <v>2</v>
      </c>
      <c r="X25" s="31" t="s">
        <v>67</v>
      </c>
      <c r="Y25" s="10">
        <v>2</v>
      </c>
      <c r="Z25" s="64"/>
      <c r="AA25" s="65"/>
      <c r="AB25" s="66"/>
      <c r="AC25" s="9"/>
      <c r="AD25" s="31" t="s">
        <v>67</v>
      </c>
      <c r="AE25" s="10"/>
      <c r="AF25" s="9"/>
      <c r="AG25" s="31" t="s">
        <v>67</v>
      </c>
      <c r="AH25" s="10"/>
      <c r="AI25" s="84"/>
      <c r="AJ25" s="85"/>
      <c r="AK25" s="83"/>
      <c r="AL25" s="84"/>
      <c r="AM25" s="85"/>
      <c r="AN25" s="85"/>
      <c r="AO25" s="83"/>
      <c r="AP25" s="73"/>
      <c r="AQ25" s="73"/>
    </row>
    <row r="26" spans="1:43" s="20" customFormat="1" ht="37.5" customHeight="1">
      <c r="A26" s="23" t="s">
        <v>24</v>
      </c>
      <c r="B26" s="7"/>
      <c r="C26" s="8" t="s">
        <v>34</v>
      </c>
      <c r="D26" s="8"/>
      <c r="E26" s="7"/>
      <c r="F26" s="8" t="s">
        <v>34</v>
      </c>
      <c r="G26" s="8"/>
      <c r="H26" s="34" t="s">
        <v>48</v>
      </c>
      <c r="I26" s="8" t="s">
        <v>33</v>
      </c>
      <c r="J26" s="8"/>
      <c r="K26" s="7"/>
      <c r="L26" s="8" t="s">
        <v>34</v>
      </c>
      <c r="M26" s="8"/>
      <c r="N26" s="7"/>
      <c r="O26" s="8" t="s">
        <v>34</v>
      </c>
      <c r="P26" s="8"/>
      <c r="Q26" s="7"/>
      <c r="R26" s="8" t="s">
        <v>34</v>
      </c>
      <c r="S26" s="8"/>
      <c r="T26" s="7"/>
      <c r="U26" s="8" t="s">
        <v>34</v>
      </c>
      <c r="V26" s="8"/>
      <c r="W26" s="7"/>
      <c r="X26" s="8" t="s">
        <v>33</v>
      </c>
      <c r="Y26" s="8"/>
      <c r="Z26" s="34" t="s">
        <v>48</v>
      </c>
      <c r="AA26" s="8" t="s">
        <v>33</v>
      </c>
      <c r="AB26" s="8"/>
      <c r="AC26" s="67"/>
      <c r="AD26" s="68"/>
      <c r="AE26" s="69"/>
      <c r="AF26" s="7"/>
      <c r="AG26" s="8" t="s">
        <v>34</v>
      </c>
      <c r="AH26" s="8"/>
      <c r="AI26" s="84">
        <f>COUNTIF(B26:AH27,"○")</f>
        <v>3</v>
      </c>
      <c r="AJ26" s="85">
        <f>COUNTIF(B26:AH27,"●")</f>
        <v>7</v>
      </c>
      <c r="AK26" s="83">
        <f>COUNTIF(B26:AH27,"△")</f>
        <v>0</v>
      </c>
      <c r="AL26" s="84">
        <f>AI26*3+AK26*1</f>
        <v>9</v>
      </c>
      <c r="AM26" s="86">
        <f>SUM(B27,E27,H27,K27,N27,Q27,T27,W27,Z27,AC27,AF27)</f>
        <v>2</v>
      </c>
      <c r="AN26" s="86">
        <f>SUM(D27,G27,J27,M27,P27,S27,V27,Y27,AB27,AE27,AH27)</f>
        <v>20</v>
      </c>
      <c r="AO26" s="82">
        <f>AM26-AN26</f>
        <v>-18</v>
      </c>
      <c r="AP26" s="73">
        <f>RANK($AL$8:$AL$29,$AL$8:$AL$29,0)</f>
        <v>9</v>
      </c>
      <c r="AQ26" s="73">
        <f>RANK(AL26,$AL$8:$AL$29,0)</f>
        <v>9</v>
      </c>
    </row>
    <row r="27" spans="1:43" s="20" customFormat="1" ht="37.5" customHeight="1">
      <c r="A27" s="24"/>
      <c r="B27" s="9">
        <v>0</v>
      </c>
      <c r="C27" s="31" t="s">
        <v>67</v>
      </c>
      <c r="D27" s="10">
        <v>3</v>
      </c>
      <c r="E27" s="9">
        <v>0</v>
      </c>
      <c r="F27" s="31" t="s">
        <v>67</v>
      </c>
      <c r="G27" s="10">
        <v>3</v>
      </c>
      <c r="H27" s="9"/>
      <c r="I27" s="31" t="s">
        <v>67</v>
      </c>
      <c r="J27" s="10"/>
      <c r="K27" s="9">
        <v>0</v>
      </c>
      <c r="L27" s="31" t="s">
        <v>67</v>
      </c>
      <c r="M27" s="10">
        <v>2</v>
      </c>
      <c r="N27" s="9">
        <v>1</v>
      </c>
      <c r="O27" s="31" t="s">
        <v>67</v>
      </c>
      <c r="P27" s="10">
        <v>7</v>
      </c>
      <c r="Q27" s="9">
        <v>0</v>
      </c>
      <c r="R27" s="31" t="s">
        <v>67</v>
      </c>
      <c r="S27" s="10">
        <v>1</v>
      </c>
      <c r="T27" s="9">
        <v>0</v>
      </c>
      <c r="U27" s="31" t="s">
        <v>67</v>
      </c>
      <c r="V27" s="10">
        <v>3</v>
      </c>
      <c r="W27" s="9">
        <v>1</v>
      </c>
      <c r="X27" s="31" t="s">
        <v>67</v>
      </c>
      <c r="Y27" s="10">
        <v>0</v>
      </c>
      <c r="Z27" s="9"/>
      <c r="AA27" s="31" t="s">
        <v>67</v>
      </c>
      <c r="AB27" s="10"/>
      <c r="AC27" s="64"/>
      <c r="AD27" s="65"/>
      <c r="AE27" s="66"/>
      <c r="AF27" s="9">
        <v>0</v>
      </c>
      <c r="AG27" s="31" t="s">
        <v>67</v>
      </c>
      <c r="AH27" s="10">
        <v>1</v>
      </c>
      <c r="AI27" s="84"/>
      <c r="AJ27" s="85"/>
      <c r="AK27" s="83"/>
      <c r="AL27" s="84"/>
      <c r="AM27" s="85"/>
      <c r="AN27" s="85"/>
      <c r="AO27" s="83"/>
      <c r="AP27" s="73"/>
      <c r="AQ27" s="73"/>
    </row>
    <row r="28" spans="1:43" s="20" customFormat="1" ht="37.5" customHeight="1">
      <c r="A28" s="23" t="s">
        <v>65</v>
      </c>
      <c r="B28" s="7"/>
      <c r="C28" s="8" t="s">
        <v>33</v>
      </c>
      <c r="D28" s="8"/>
      <c r="E28" s="7"/>
      <c r="F28" s="8" t="s">
        <v>33</v>
      </c>
      <c r="G28" s="8"/>
      <c r="H28" s="34" t="s">
        <v>48</v>
      </c>
      <c r="I28" s="8" t="s">
        <v>33</v>
      </c>
      <c r="J28" s="8"/>
      <c r="K28" s="7"/>
      <c r="L28" s="8" t="s">
        <v>35</v>
      </c>
      <c r="M28" s="8"/>
      <c r="N28" s="34"/>
      <c r="O28" s="8" t="s">
        <v>33</v>
      </c>
      <c r="P28" s="8"/>
      <c r="Q28" s="7"/>
      <c r="R28" s="8" t="s">
        <v>33</v>
      </c>
      <c r="S28" s="8"/>
      <c r="T28" s="7"/>
      <c r="U28" s="8" t="s">
        <v>33</v>
      </c>
      <c r="V28" s="8"/>
      <c r="W28" s="7"/>
      <c r="X28" s="8" t="s">
        <v>33</v>
      </c>
      <c r="Y28" s="8"/>
      <c r="Z28" s="34" t="s">
        <v>49</v>
      </c>
      <c r="AA28" s="8" t="s">
        <v>34</v>
      </c>
      <c r="AB28" s="8"/>
      <c r="AC28" s="7"/>
      <c r="AD28" s="8" t="s">
        <v>33</v>
      </c>
      <c r="AE28" s="8"/>
      <c r="AF28" s="67"/>
      <c r="AG28" s="68"/>
      <c r="AH28" s="105"/>
      <c r="AI28" s="84">
        <f>COUNTIF(B28:AH29,"○")</f>
        <v>8</v>
      </c>
      <c r="AJ28" s="85">
        <f>COUNTIF(B28:AH29,"●")</f>
        <v>1</v>
      </c>
      <c r="AK28" s="83">
        <f>COUNTIF(B28:AH29,"△")</f>
        <v>1</v>
      </c>
      <c r="AL28" s="84">
        <f>AI28*3+AK28*1</f>
        <v>25</v>
      </c>
      <c r="AM28" s="86">
        <f>SUM(B29,E29,H29,K29,N29,Q29,T29,W29,Z29,AC29,AF29)</f>
        <v>24</v>
      </c>
      <c r="AN28" s="86">
        <f>SUM(D29,G29,J29,M29,P29,S29,V29,Y29,AB29,AE29,AH29)</f>
        <v>4</v>
      </c>
      <c r="AO28" s="82">
        <f>AM28-AN28</f>
        <v>20</v>
      </c>
      <c r="AP28" s="73">
        <f>RANK($AL$8:$AL$29,$AL$8:$AL$29,0)</f>
        <v>2</v>
      </c>
      <c r="AQ28" s="73">
        <f>RANK(AL28,$AL$8:$AL$29,0)</f>
        <v>2</v>
      </c>
    </row>
    <row r="29" spans="1:43" s="20" customFormat="1" ht="37.5" customHeight="1" thickBot="1">
      <c r="A29" s="25"/>
      <c r="B29" s="11">
        <v>2</v>
      </c>
      <c r="C29" s="32" t="s">
        <v>67</v>
      </c>
      <c r="D29" s="12">
        <v>0</v>
      </c>
      <c r="E29" s="11">
        <v>5</v>
      </c>
      <c r="F29" s="32" t="s">
        <v>67</v>
      </c>
      <c r="G29" s="12">
        <v>1</v>
      </c>
      <c r="H29" s="11"/>
      <c r="I29" s="32" t="s">
        <v>67</v>
      </c>
      <c r="J29" s="33"/>
      <c r="K29" s="11">
        <v>1</v>
      </c>
      <c r="L29" s="32" t="s">
        <v>67</v>
      </c>
      <c r="M29" s="33">
        <v>1</v>
      </c>
      <c r="N29" s="11">
        <v>2</v>
      </c>
      <c r="O29" s="32" t="s">
        <v>67</v>
      </c>
      <c r="P29" s="33">
        <v>1</v>
      </c>
      <c r="Q29" s="11">
        <v>2</v>
      </c>
      <c r="R29" s="32" t="s">
        <v>67</v>
      </c>
      <c r="S29" s="33">
        <v>0</v>
      </c>
      <c r="T29" s="11">
        <v>6</v>
      </c>
      <c r="U29" s="32" t="s">
        <v>67</v>
      </c>
      <c r="V29" s="33">
        <v>0</v>
      </c>
      <c r="W29" s="11">
        <v>5</v>
      </c>
      <c r="X29" s="32" t="s">
        <v>67</v>
      </c>
      <c r="Y29" s="33">
        <v>1</v>
      </c>
      <c r="Z29" s="11"/>
      <c r="AA29" s="32" t="s">
        <v>67</v>
      </c>
      <c r="AB29" s="33"/>
      <c r="AC29" s="11">
        <v>1</v>
      </c>
      <c r="AD29" s="32" t="s">
        <v>67</v>
      </c>
      <c r="AE29" s="33">
        <v>0</v>
      </c>
      <c r="AF29" s="79"/>
      <c r="AG29" s="80"/>
      <c r="AH29" s="106"/>
      <c r="AI29" s="89"/>
      <c r="AJ29" s="90"/>
      <c r="AK29" s="91"/>
      <c r="AL29" s="84"/>
      <c r="AM29" s="90"/>
      <c r="AN29" s="90"/>
      <c r="AO29" s="91"/>
      <c r="AP29" s="74"/>
      <c r="AQ29" s="74"/>
    </row>
  </sheetData>
  <mergeCells count="123">
    <mergeCell ref="AL24:AL25"/>
    <mergeCell ref="AK8:AK9"/>
    <mergeCell ref="AP26:AP27"/>
    <mergeCell ref="AQ26:AQ27"/>
    <mergeCell ref="AL26:AL27"/>
    <mergeCell ref="AM26:AM27"/>
    <mergeCell ref="AN26:AN27"/>
    <mergeCell ref="AO26:AO27"/>
    <mergeCell ref="AL12:AL13"/>
    <mergeCell ref="AM12:AM13"/>
    <mergeCell ref="N16:P17"/>
    <mergeCell ref="Q18:S19"/>
    <mergeCell ref="AK2:AM3"/>
    <mergeCell ref="AN2:AO3"/>
    <mergeCell ref="AF7:AH7"/>
    <mergeCell ref="AM8:AM9"/>
    <mergeCell ref="AN8:AN9"/>
    <mergeCell ref="AO8:AO9"/>
    <mergeCell ref="AL8:AL9"/>
    <mergeCell ref="AK12:AK13"/>
    <mergeCell ref="T20:V21"/>
    <mergeCell ref="W22:Y23"/>
    <mergeCell ref="Z24:AB25"/>
    <mergeCell ref="AP24:AP25"/>
    <mergeCell ref="AM24:AM25"/>
    <mergeCell ref="AN24:AN25"/>
    <mergeCell ref="AO24:AO25"/>
    <mergeCell ref="AI24:AI25"/>
    <mergeCell ref="AJ24:AJ25"/>
    <mergeCell ref="AK24:AK25"/>
    <mergeCell ref="AC26:AE27"/>
    <mergeCell ref="AI26:AI27"/>
    <mergeCell ref="AJ26:AJ27"/>
    <mergeCell ref="AK26:AK27"/>
    <mergeCell ref="B8:D9"/>
    <mergeCell ref="Z7:AB7"/>
    <mergeCell ref="AC7:AE7"/>
    <mergeCell ref="B7:D7"/>
    <mergeCell ref="N7:P7"/>
    <mergeCell ref="Q7:S7"/>
    <mergeCell ref="E10:G11"/>
    <mergeCell ref="H12:J13"/>
    <mergeCell ref="T7:V7"/>
    <mergeCell ref="W7:Y7"/>
    <mergeCell ref="E7:G7"/>
    <mergeCell ref="H7:J7"/>
    <mergeCell ref="K7:M7"/>
    <mergeCell ref="AF28:AH29"/>
    <mergeCell ref="AI8:AI9"/>
    <mergeCell ref="AJ8:AJ9"/>
    <mergeCell ref="AI12:AI13"/>
    <mergeCell ref="AJ12:AJ13"/>
    <mergeCell ref="AI16:AI17"/>
    <mergeCell ref="AJ16:AJ17"/>
    <mergeCell ref="AI20:AI21"/>
    <mergeCell ref="AJ20:AJ21"/>
    <mergeCell ref="AI18:AI19"/>
    <mergeCell ref="K14:M15"/>
    <mergeCell ref="AP8:AP9"/>
    <mergeCell ref="AI10:AI11"/>
    <mergeCell ref="AJ10:AJ11"/>
    <mergeCell ref="AK10:AK11"/>
    <mergeCell ref="AL10:AL11"/>
    <mergeCell ref="AM10:AM11"/>
    <mergeCell ref="AN10:AN11"/>
    <mergeCell ref="AO10:AO11"/>
    <mergeCell ref="AP10:AP11"/>
    <mergeCell ref="AN12:AN13"/>
    <mergeCell ref="AO12:AO13"/>
    <mergeCell ref="AP12:AP13"/>
    <mergeCell ref="AI14:AI15"/>
    <mergeCell ref="AJ14:AJ15"/>
    <mergeCell ref="AK14:AK15"/>
    <mergeCell ref="AL14:AL15"/>
    <mergeCell ref="AM14:AM15"/>
    <mergeCell ref="AN14:AN15"/>
    <mergeCell ref="AO14:AO15"/>
    <mergeCell ref="AP14:AP15"/>
    <mergeCell ref="AK16:AK17"/>
    <mergeCell ref="AL16:AL17"/>
    <mergeCell ref="AM16:AM17"/>
    <mergeCell ref="AN16:AN17"/>
    <mergeCell ref="AO16:AO17"/>
    <mergeCell ref="AP16:AP17"/>
    <mergeCell ref="AJ18:AJ19"/>
    <mergeCell ref="AK18:AK19"/>
    <mergeCell ref="AL18:AL19"/>
    <mergeCell ref="AM18:AM19"/>
    <mergeCell ref="AN18:AN19"/>
    <mergeCell ref="AO18:AO19"/>
    <mergeCell ref="AP18:AP19"/>
    <mergeCell ref="AK20:AK21"/>
    <mergeCell ref="AL20:AL21"/>
    <mergeCell ref="AM20:AM21"/>
    <mergeCell ref="AN20:AN21"/>
    <mergeCell ref="AO20:AO21"/>
    <mergeCell ref="AP20:AP21"/>
    <mergeCell ref="AI22:AI23"/>
    <mergeCell ref="AJ22:AJ23"/>
    <mergeCell ref="AK22:AK23"/>
    <mergeCell ref="AL22:AL23"/>
    <mergeCell ref="AM22:AM23"/>
    <mergeCell ref="AN22:AN23"/>
    <mergeCell ref="AO22:AO23"/>
    <mergeCell ref="AP22:AP23"/>
    <mergeCell ref="AI28:AI29"/>
    <mergeCell ref="AJ28:AJ29"/>
    <mergeCell ref="AK28:AK29"/>
    <mergeCell ref="AL28:AL29"/>
    <mergeCell ref="AM28:AM29"/>
    <mergeCell ref="AN28:AN29"/>
    <mergeCell ref="AO28:AO29"/>
    <mergeCell ref="AP28:AP29"/>
    <mergeCell ref="AQ8:AQ9"/>
    <mergeCell ref="AQ10:AQ11"/>
    <mergeCell ref="AQ12:AQ13"/>
    <mergeCell ref="AQ14:AQ15"/>
    <mergeCell ref="AQ28:AQ29"/>
    <mergeCell ref="AQ16:AQ17"/>
    <mergeCell ref="AQ18:AQ19"/>
    <mergeCell ref="AQ20:AQ21"/>
    <mergeCell ref="AQ22:AQ23"/>
    <mergeCell ref="AQ24:AQ25"/>
  </mergeCells>
  <dataValidations count="2">
    <dataValidation type="list" allowBlank="1" showInputMessage="1" showErrorMessage="1" sqref="I8 AD24 F8 AG24 I28 AA26 AA22 X20 U18 R16 O14 F24 C24 I22 F22 C22 I20 F20 C20 I18 F18 C18 I16 F16 C16 I14 F14 C14 AD28 AD12 AA12 AA28 X12 AG18 L16 X26 U26 U12 R12 AG22 O12 AG12 F28 AG20 C28 AD20 AD18 O18 L12 I10 I26 F26 C26 X24 U24 R24 U22 AG14 AD22 R22 O24 AG16 R20 O20 AD14 AA20 AA18 X18 AD16 AA16 X16 AA14 X14 U14 R14 L18 L20 L22 L24 L26 L28 F12 AA10 X10 U10 R10 O10 L10 AG10 X28 U28 R26 O26 I24 AG26 C12 U16 C10 R8 O8">
      <formula1>"○,●,△"</formula1>
    </dataValidation>
    <dataValidation type="list" allowBlank="1" showInputMessage="1" showErrorMessage="1" sqref="R28 AD10 O22 O28 AG8 AD8 AA8 X8 U8 L8">
      <formula1>"○,●,△"</formula1>
    </dataValidation>
  </dataValidations>
  <printOptions/>
  <pageMargins left="0.75" right="0.27" top="0.65" bottom="0.31" header="0.512" footer="0.22"/>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LAPD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品質保証チーム</dc:creator>
  <cp:keywords/>
  <dc:description/>
  <cp:lastModifiedBy> </cp:lastModifiedBy>
  <cp:lastPrinted>2008-11-13T01:12:41Z</cp:lastPrinted>
  <dcterms:created xsi:type="dcterms:W3CDTF">2004-03-29T00:25:51Z</dcterms:created>
  <dcterms:modified xsi:type="dcterms:W3CDTF">2008-11-16T12:49:14Z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