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2"/>
  </bookViews>
  <sheets>
    <sheet name="家計簿" sheetId="1" r:id="rId1"/>
    <sheet name="環境評価" sheetId="2" r:id="rId2"/>
    <sheet name="エネルギー評価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<sst xmlns="http://schemas.openxmlformats.org/spreadsheetml/2006/main" count="248" uniqueCount="101">
  <si>
    <t>費目</t>
  </si>
  <si>
    <t>項目</t>
  </si>
  <si>
    <t>月額（円）</t>
  </si>
  <si>
    <t>排出係数（kg/1000円）</t>
  </si>
  <si>
    <t>温室効果ガス排出量（ｋｇ）</t>
  </si>
  <si>
    <t>間接分</t>
  </si>
  <si>
    <t>食費</t>
  </si>
  <si>
    <t>米</t>
  </si>
  <si>
    <t>肉類</t>
  </si>
  <si>
    <t>魚類</t>
  </si>
  <si>
    <t>酒類</t>
  </si>
  <si>
    <t>外食、食品、茶菓</t>
  </si>
  <si>
    <t>小計</t>
  </si>
  <si>
    <t>被服費</t>
  </si>
  <si>
    <t>衣服・靴・鞄他</t>
  </si>
  <si>
    <t>小計</t>
  </si>
  <si>
    <t>保健衛生</t>
  </si>
  <si>
    <t>医療・薬・理容・美容</t>
  </si>
  <si>
    <t>化粧品・衛生用品</t>
  </si>
  <si>
    <t>教育・教養・娯楽</t>
  </si>
  <si>
    <t>学費</t>
  </si>
  <si>
    <t>旅行・園芸・観劇など</t>
  </si>
  <si>
    <t>スポーツ・ペット飼育</t>
  </si>
  <si>
    <t>精密機器</t>
  </si>
  <si>
    <t>新聞</t>
  </si>
  <si>
    <t>受信料</t>
  </si>
  <si>
    <t>交通・通信</t>
  </si>
  <si>
    <t>電車・バス・タクシー</t>
  </si>
  <si>
    <t>航空機・船舶</t>
  </si>
  <si>
    <t>電話・ＬＡＮ</t>
  </si>
  <si>
    <t>自家用車・自転車購入</t>
  </si>
  <si>
    <t>住居費</t>
  </si>
  <si>
    <t>住宅建設</t>
  </si>
  <si>
    <t>家賃・駐車場</t>
  </si>
  <si>
    <t>家具、家電</t>
  </si>
  <si>
    <t>器具・日用雑貨</t>
  </si>
  <si>
    <t>水道</t>
  </si>
  <si>
    <t>間接分中計</t>
  </si>
  <si>
    <t>直接分</t>
  </si>
  <si>
    <t>光熱費</t>
  </si>
  <si>
    <t>電気</t>
  </si>
  <si>
    <t>都市ガス</t>
  </si>
  <si>
    <t>灯油</t>
  </si>
  <si>
    <t>直接分中計</t>
  </si>
  <si>
    <t>介護</t>
  </si>
  <si>
    <t>塾・稽古・文具・書籍・運動用具</t>
  </si>
  <si>
    <t>郵便・高速料金</t>
  </si>
  <si>
    <t>保険、年金</t>
  </si>
  <si>
    <t>その他</t>
  </si>
  <si>
    <t>冠婚葬祭</t>
  </si>
  <si>
    <t>税金・慶弔金</t>
  </si>
  <si>
    <t>その他臨時収入</t>
  </si>
  <si>
    <t>収入</t>
  </si>
  <si>
    <t>支出</t>
  </si>
  <si>
    <t>月分支出合計</t>
  </si>
  <si>
    <t>月分収入合計</t>
  </si>
  <si>
    <t>給与収入</t>
  </si>
  <si>
    <t>年金収入</t>
  </si>
  <si>
    <t>原稿料の生活収入</t>
  </si>
  <si>
    <t>定期収入</t>
  </si>
  <si>
    <t>不定期収入</t>
  </si>
  <si>
    <t>年</t>
  </si>
  <si>
    <t>宅配</t>
  </si>
  <si>
    <t>ＬＰガス</t>
  </si>
  <si>
    <t>ガソリン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</si>
  <si>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</si>
  <si>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</si>
  <si>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</si>
  <si>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</si>
  <si>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</si>
  <si>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</si>
  <si>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</si>
  <si>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</si>
  <si>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</si>
  <si>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</si>
  <si>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</si>
  <si>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</si>
  <si>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</si>
  <si>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</si>
  <si>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</si>
  <si>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</si>
  <si>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</si>
  <si>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</si>
  <si>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</si>
  <si>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</si>
  <si>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</si>
  <si>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</si>
  <si>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</si>
  <si>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</si>
  <si>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</si>
  <si>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</si>
  <si>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</si>
  <si>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</si>
  <si>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</si>
  <si>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</si>
  <si>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---</t>
  </si>
  <si>
    <t>31日</t>
  </si>
  <si>
    <t>月</t>
  </si>
  <si>
    <t>月合計</t>
  </si>
  <si>
    <t>エネルギー係数（Mcal/1000円）</t>
  </si>
  <si>
    <t>エネルギー使用量（Mｃａｌ）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</si>
</sst>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8F8F8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2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8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 quotePrefix="1">
      <alignment horizontal="center" vertical="center" wrapText="1"/>
      <protection/>
    </xf>
    <xf numFmtId="38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 quotePrefix="1">
      <alignment horizontal="center" vertical="center" wrapText="1"/>
      <protection/>
    </xf>
    <xf numFmtId="38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 quotePrefix="1">
      <alignment horizontal="center" vertical="center" wrapText="1"/>
      <protection/>
    </xf>
    <xf numFmtId="38" fontId="2" fillId="33" borderId="19" xfId="0" applyNumberFormat="1" applyFont="1" applyFill="1" applyBorder="1" applyAlignment="1" applyProtection="1">
      <alignment horizontal="right" vertical="center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8" fontId="2" fillId="28" borderId="10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28" borderId="12" xfId="0" applyFont="1" applyFill="1" applyBorder="1" applyAlignment="1" applyProtection="1">
      <alignment vertical="center"/>
      <protection/>
    </xf>
    <xf numFmtId="38" fontId="2" fillId="28" borderId="13" xfId="0" applyNumberFormat="1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28" borderId="15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38" fontId="2" fillId="4" borderId="13" xfId="0" applyNumberFormat="1" applyFont="1" applyFill="1" applyBorder="1" applyAlignment="1" applyProtection="1">
      <alignment vertical="center"/>
      <protection/>
    </xf>
    <xf numFmtId="0" fontId="2" fillId="4" borderId="15" xfId="0" applyFont="1" applyFill="1" applyBorder="1" applyAlignment="1" applyProtection="1">
      <alignment vertical="center"/>
      <protection/>
    </xf>
    <xf numFmtId="38" fontId="2" fillId="6" borderId="13" xfId="0" applyNumberFormat="1" applyFont="1" applyFill="1" applyBorder="1" applyAlignment="1" applyProtection="1">
      <alignment vertical="center"/>
      <protection/>
    </xf>
    <xf numFmtId="0" fontId="2" fillId="6" borderId="15" xfId="0" applyFont="1" applyFill="1" applyBorder="1" applyAlignment="1" applyProtection="1">
      <alignment vertical="center"/>
      <protection/>
    </xf>
    <xf numFmtId="38" fontId="2" fillId="3" borderId="13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" borderId="15" xfId="0" applyFont="1" applyFill="1" applyBorder="1" applyAlignment="1" applyProtection="1">
      <alignment vertical="center"/>
      <protection/>
    </xf>
    <xf numFmtId="38" fontId="2" fillId="10" borderId="13" xfId="0" applyNumberFormat="1" applyFont="1" applyFill="1" applyBorder="1" applyAlignment="1" applyProtection="1">
      <alignment vertical="center"/>
      <protection/>
    </xf>
    <xf numFmtId="0" fontId="2" fillId="10" borderId="15" xfId="0" applyFont="1" applyFill="1" applyBorder="1" applyAlignment="1" applyProtection="1">
      <alignment vertical="center"/>
      <protection/>
    </xf>
    <xf numFmtId="38" fontId="2" fillId="13" borderId="13" xfId="0" applyNumberFormat="1" applyFont="1" applyFill="1" applyBorder="1" applyAlignment="1" applyProtection="1">
      <alignment vertical="center"/>
      <protection/>
    </xf>
    <xf numFmtId="0" fontId="2" fillId="13" borderId="15" xfId="0" applyFont="1" applyFill="1" applyBorder="1" applyAlignment="1" applyProtection="1">
      <alignment vertical="center"/>
      <protection/>
    </xf>
    <xf numFmtId="38" fontId="2" fillId="35" borderId="13" xfId="0" applyNumberFormat="1" applyFont="1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38" fontId="2" fillId="35" borderId="16" xfId="0" applyNumberFormat="1" applyFont="1" applyFill="1" applyBorder="1" applyAlignment="1" applyProtection="1">
      <alignment vertical="center"/>
      <protection/>
    </xf>
    <xf numFmtId="0" fontId="2" fillId="35" borderId="18" xfId="0" applyFont="1" applyFill="1" applyBorder="1" applyAlignment="1" applyProtection="1">
      <alignment vertical="center"/>
      <protection/>
    </xf>
    <xf numFmtId="38" fontId="2" fillId="33" borderId="22" xfId="0" applyNumberFormat="1" applyFont="1" applyFill="1" applyBorder="1" applyAlignment="1" applyProtection="1">
      <alignment vertical="center"/>
      <protection/>
    </xf>
    <xf numFmtId="0" fontId="2" fillId="36" borderId="23" xfId="0" applyFont="1" applyFill="1" applyBorder="1" applyAlignment="1" applyProtection="1">
      <alignment vertical="center"/>
      <protection/>
    </xf>
    <xf numFmtId="38" fontId="2" fillId="0" borderId="10" xfId="0" applyNumberFormat="1" applyFont="1" applyBorder="1" applyAlignment="1" applyProtection="1">
      <alignment vertical="center"/>
      <protection/>
    </xf>
    <xf numFmtId="0" fontId="38" fillId="33" borderId="11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38" fontId="2" fillId="0" borderId="13" xfId="0" applyNumberFormat="1" applyFont="1" applyBorder="1" applyAlignment="1" applyProtection="1">
      <alignment vertical="center"/>
      <protection/>
    </xf>
    <xf numFmtId="0" fontId="38" fillId="33" borderId="14" xfId="0" applyFont="1" applyFill="1" applyBorder="1" applyAlignment="1" applyProtection="1">
      <alignment vertical="center"/>
      <protection/>
    </xf>
    <xf numFmtId="38" fontId="2" fillId="0" borderId="16" xfId="0" applyNumberFormat="1" applyFont="1" applyBorder="1" applyAlignment="1" applyProtection="1">
      <alignment vertical="center"/>
      <protection/>
    </xf>
    <xf numFmtId="0" fontId="38" fillId="33" borderId="17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38" fontId="2" fillId="33" borderId="24" xfId="0" applyNumberFormat="1" applyFont="1" applyFill="1" applyBorder="1" applyAlignment="1" applyProtection="1">
      <alignment vertical="center"/>
      <protection/>
    </xf>
    <xf numFmtId="38" fontId="2" fillId="33" borderId="19" xfId="0" applyNumberFormat="1" applyFont="1" applyFill="1" applyBorder="1" applyAlignment="1" applyProtection="1">
      <alignment vertical="center"/>
      <protection/>
    </xf>
    <xf numFmtId="38" fontId="2" fillId="37" borderId="10" xfId="48" applyFont="1" applyFill="1" applyBorder="1" applyAlignment="1" applyProtection="1">
      <alignment horizontal="right" vertical="center"/>
      <protection locked="0"/>
    </xf>
    <xf numFmtId="38" fontId="2" fillId="37" borderId="11" xfId="48" applyFont="1" applyFill="1" applyBorder="1" applyAlignment="1" applyProtection="1">
      <alignment horizontal="right" vertical="center" wrapText="1"/>
      <protection locked="0"/>
    </xf>
    <xf numFmtId="38" fontId="0" fillId="37" borderId="11" xfId="48" applyFont="1" applyFill="1" applyBorder="1" applyAlignment="1" applyProtection="1">
      <alignment horizontal="right" vertical="center"/>
      <protection locked="0"/>
    </xf>
    <xf numFmtId="38" fontId="38" fillId="37" borderId="11" xfId="48" applyFont="1" applyFill="1" applyBorder="1" applyAlignment="1" applyProtection="1">
      <alignment horizontal="right" vertical="center"/>
      <protection locked="0"/>
    </xf>
    <xf numFmtId="38" fontId="38" fillId="37" borderId="25" xfId="48" applyFont="1" applyFill="1" applyBorder="1" applyAlignment="1" applyProtection="1">
      <alignment horizontal="right" vertical="center"/>
      <protection locked="0"/>
    </xf>
    <xf numFmtId="38" fontId="2" fillId="37" borderId="13" xfId="48" applyFont="1" applyFill="1" applyBorder="1" applyAlignment="1" applyProtection="1">
      <alignment horizontal="right" vertical="center"/>
      <protection locked="0"/>
    </xf>
    <xf numFmtId="38" fontId="2" fillId="37" borderId="14" xfId="48" applyFont="1" applyFill="1" applyBorder="1" applyAlignment="1" applyProtection="1">
      <alignment horizontal="right" vertical="center" wrapText="1"/>
      <protection locked="0"/>
    </xf>
    <xf numFmtId="38" fontId="0" fillId="37" borderId="14" xfId="48" applyFont="1" applyFill="1" applyBorder="1" applyAlignment="1" applyProtection="1">
      <alignment horizontal="right" vertical="center"/>
      <protection locked="0"/>
    </xf>
    <xf numFmtId="38" fontId="38" fillId="37" borderId="14" xfId="48" applyFont="1" applyFill="1" applyBorder="1" applyAlignment="1" applyProtection="1">
      <alignment horizontal="right" vertical="center"/>
      <protection locked="0"/>
    </xf>
    <xf numFmtId="38" fontId="38" fillId="37" borderId="26" xfId="48" applyFont="1" applyFill="1" applyBorder="1" applyAlignment="1" applyProtection="1">
      <alignment horizontal="right" vertical="center"/>
      <protection locked="0"/>
    </xf>
    <xf numFmtId="38" fontId="2" fillId="37" borderId="27" xfId="48" applyFont="1" applyFill="1" applyBorder="1" applyAlignment="1" applyProtection="1">
      <alignment horizontal="right" vertical="center"/>
      <protection locked="0"/>
    </xf>
    <xf numFmtId="38" fontId="2" fillId="37" borderId="28" xfId="48" applyFont="1" applyFill="1" applyBorder="1" applyAlignment="1" applyProtection="1">
      <alignment horizontal="right" vertical="center" wrapText="1"/>
      <protection locked="0"/>
    </xf>
    <xf numFmtId="38" fontId="0" fillId="37" borderId="28" xfId="48" applyFont="1" applyFill="1" applyBorder="1" applyAlignment="1" applyProtection="1">
      <alignment horizontal="right" vertical="center"/>
      <protection locked="0"/>
    </xf>
    <xf numFmtId="38" fontId="38" fillId="37" borderId="28" xfId="48" applyFont="1" applyFill="1" applyBorder="1" applyAlignment="1" applyProtection="1">
      <alignment horizontal="right" vertical="center"/>
      <protection locked="0"/>
    </xf>
    <xf numFmtId="38" fontId="38" fillId="37" borderId="29" xfId="48" applyFont="1" applyFill="1" applyBorder="1" applyAlignment="1" applyProtection="1">
      <alignment horizontal="right" vertical="center"/>
      <protection locked="0"/>
    </xf>
    <xf numFmtId="38" fontId="2" fillId="0" borderId="0" xfId="48" applyFont="1" applyFill="1" applyBorder="1" applyAlignment="1" applyProtection="1">
      <alignment horizontal="right" vertical="center"/>
      <protection locked="0"/>
    </xf>
    <xf numFmtId="38" fontId="2" fillId="0" borderId="0" xfId="48" applyFont="1" applyFill="1" applyBorder="1" applyAlignment="1" applyProtection="1">
      <alignment horizontal="right" vertical="center" wrapText="1"/>
      <protection locked="0"/>
    </xf>
    <xf numFmtId="38" fontId="0" fillId="0" borderId="0" xfId="48" applyFont="1" applyBorder="1" applyAlignment="1" applyProtection="1">
      <alignment horizontal="right" vertical="center"/>
      <protection locked="0"/>
    </xf>
    <xf numFmtId="38" fontId="38" fillId="0" borderId="0" xfId="48" applyFont="1" applyBorder="1" applyAlignment="1" applyProtection="1">
      <alignment horizontal="right" vertical="center"/>
      <protection locked="0"/>
    </xf>
    <xf numFmtId="38" fontId="2" fillId="28" borderId="10" xfId="48" applyFont="1" applyFill="1" applyBorder="1" applyAlignment="1" applyProtection="1">
      <alignment horizontal="right" vertical="center"/>
      <protection locked="0"/>
    </xf>
    <xf numFmtId="38" fontId="2" fillId="28" borderId="11" xfId="48" applyFont="1" applyFill="1" applyBorder="1" applyAlignment="1" applyProtection="1">
      <alignment horizontal="right" vertical="center"/>
      <protection locked="0"/>
    </xf>
    <xf numFmtId="38" fontId="0" fillId="28" borderId="11" xfId="48" applyFont="1" applyFill="1" applyBorder="1" applyAlignment="1" applyProtection="1">
      <alignment horizontal="right" vertical="center"/>
      <protection locked="0"/>
    </xf>
    <xf numFmtId="38" fontId="38" fillId="28" borderId="11" xfId="48" applyFont="1" applyFill="1" applyBorder="1" applyAlignment="1" applyProtection="1">
      <alignment horizontal="right" vertical="center"/>
      <protection locked="0"/>
    </xf>
    <xf numFmtId="38" fontId="38" fillId="28" borderId="25" xfId="48" applyFont="1" applyFill="1" applyBorder="1" applyAlignment="1" applyProtection="1">
      <alignment horizontal="right" vertical="center"/>
      <protection locked="0"/>
    </xf>
    <xf numFmtId="38" fontId="2" fillId="28" borderId="13" xfId="48" applyFont="1" applyFill="1" applyBorder="1" applyAlignment="1" applyProtection="1">
      <alignment horizontal="right" vertical="center"/>
      <protection locked="0"/>
    </xf>
    <xf numFmtId="38" fontId="2" fillId="28" borderId="14" xfId="48" applyFont="1" applyFill="1" applyBorder="1" applyAlignment="1" applyProtection="1">
      <alignment horizontal="right" vertical="center"/>
      <protection locked="0"/>
    </xf>
    <xf numFmtId="38" fontId="0" fillId="28" borderId="14" xfId="48" applyFont="1" applyFill="1" applyBorder="1" applyAlignment="1" applyProtection="1">
      <alignment horizontal="right" vertical="center"/>
      <protection locked="0"/>
    </xf>
    <xf numFmtId="38" fontId="38" fillId="28" borderId="14" xfId="48" applyFont="1" applyFill="1" applyBorder="1" applyAlignment="1" applyProtection="1">
      <alignment horizontal="right" vertical="center"/>
      <protection locked="0"/>
    </xf>
    <xf numFmtId="38" fontId="38" fillId="28" borderId="26" xfId="48" applyFont="1" applyFill="1" applyBorder="1" applyAlignment="1" applyProtection="1">
      <alignment horizontal="right" vertical="center"/>
      <protection locked="0"/>
    </xf>
    <xf numFmtId="38" fontId="2" fillId="4" borderId="13" xfId="48" applyFont="1" applyFill="1" applyBorder="1" applyAlignment="1" applyProtection="1">
      <alignment horizontal="right" vertical="center"/>
      <protection locked="0"/>
    </xf>
    <xf numFmtId="38" fontId="2" fillId="4" borderId="14" xfId="48" applyFont="1" applyFill="1" applyBorder="1" applyAlignment="1" applyProtection="1">
      <alignment horizontal="right" vertical="center"/>
      <protection locked="0"/>
    </xf>
    <xf numFmtId="38" fontId="0" fillId="4" borderId="14" xfId="48" applyFont="1" applyFill="1" applyBorder="1" applyAlignment="1" applyProtection="1">
      <alignment horizontal="right" vertical="center"/>
      <protection locked="0"/>
    </xf>
    <xf numFmtId="38" fontId="38" fillId="4" borderId="14" xfId="48" applyFont="1" applyFill="1" applyBorder="1" applyAlignment="1" applyProtection="1">
      <alignment horizontal="right" vertical="center"/>
      <protection locked="0"/>
    </xf>
    <xf numFmtId="38" fontId="38" fillId="4" borderId="26" xfId="48" applyFont="1" applyFill="1" applyBorder="1" applyAlignment="1" applyProtection="1">
      <alignment horizontal="right" vertical="center"/>
      <protection locked="0"/>
    </xf>
    <xf numFmtId="38" fontId="2" fillId="6" borderId="13" xfId="48" applyFont="1" applyFill="1" applyBorder="1" applyAlignment="1" applyProtection="1">
      <alignment horizontal="right" vertical="center"/>
      <protection locked="0"/>
    </xf>
    <xf numFmtId="38" fontId="2" fillId="6" borderId="14" xfId="48" applyFont="1" applyFill="1" applyBorder="1" applyAlignment="1" applyProtection="1">
      <alignment horizontal="right" vertical="center"/>
      <protection locked="0"/>
    </xf>
    <xf numFmtId="38" fontId="0" fillId="6" borderId="14" xfId="48" applyFont="1" applyFill="1" applyBorder="1" applyAlignment="1" applyProtection="1">
      <alignment horizontal="right" vertical="center"/>
      <protection locked="0"/>
    </xf>
    <xf numFmtId="38" fontId="38" fillId="6" borderId="14" xfId="48" applyFont="1" applyFill="1" applyBorder="1" applyAlignment="1" applyProtection="1">
      <alignment horizontal="right" vertical="center"/>
      <protection locked="0"/>
    </xf>
    <xf numFmtId="38" fontId="38" fillId="6" borderId="26" xfId="48" applyFont="1" applyFill="1" applyBorder="1" applyAlignment="1" applyProtection="1">
      <alignment horizontal="right" vertical="center"/>
      <protection locked="0"/>
    </xf>
    <xf numFmtId="38" fontId="2" fillId="3" borderId="13" xfId="48" applyFont="1" applyFill="1" applyBorder="1" applyAlignment="1" applyProtection="1">
      <alignment horizontal="right" vertical="center"/>
      <protection locked="0"/>
    </xf>
    <xf numFmtId="38" fontId="2" fillId="3" borderId="14" xfId="48" applyFont="1" applyFill="1" applyBorder="1" applyAlignment="1" applyProtection="1">
      <alignment horizontal="right" vertical="center"/>
      <protection locked="0"/>
    </xf>
    <xf numFmtId="38" fontId="0" fillId="3" borderId="14" xfId="48" applyFont="1" applyFill="1" applyBorder="1" applyAlignment="1" applyProtection="1">
      <alignment horizontal="right" vertical="center"/>
      <protection locked="0"/>
    </xf>
    <xf numFmtId="38" fontId="38" fillId="3" borderId="14" xfId="48" applyFont="1" applyFill="1" applyBorder="1" applyAlignment="1" applyProtection="1">
      <alignment horizontal="right" vertical="center"/>
      <protection locked="0"/>
    </xf>
    <xf numFmtId="38" fontId="38" fillId="3" borderId="26" xfId="48" applyFont="1" applyFill="1" applyBorder="1" applyAlignment="1" applyProtection="1">
      <alignment horizontal="right" vertical="center"/>
      <protection locked="0"/>
    </xf>
    <xf numFmtId="38" fontId="2" fillId="10" borderId="13" xfId="48" applyFont="1" applyFill="1" applyBorder="1" applyAlignment="1" applyProtection="1">
      <alignment horizontal="right" vertical="center"/>
      <protection locked="0"/>
    </xf>
    <xf numFmtId="38" fontId="2" fillId="10" borderId="14" xfId="48" applyFont="1" applyFill="1" applyBorder="1" applyAlignment="1" applyProtection="1">
      <alignment horizontal="right" vertical="center"/>
      <protection locked="0"/>
    </xf>
    <xf numFmtId="38" fontId="0" fillId="10" borderId="14" xfId="48" applyFont="1" applyFill="1" applyBorder="1" applyAlignment="1" applyProtection="1">
      <alignment horizontal="right" vertical="center"/>
      <protection locked="0"/>
    </xf>
    <xf numFmtId="38" fontId="38" fillId="10" borderId="14" xfId="48" applyFont="1" applyFill="1" applyBorder="1" applyAlignment="1" applyProtection="1">
      <alignment horizontal="right" vertical="center"/>
      <protection locked="0"/>
    </xf>
    <xf numFmtId="38" fontId="38" fillId="10" borderId="26" xfId="48" applyFont="1" applyFill="1" applyBorder="1" applyAlignment="1" applyProtection="1">
      <alignment horizontal="right" vertical="center"/>
      <protection locked="0"/>
    </xf>
    <xf numFmtId="38" fontId="2" fillId="13" borderId="13" xfId="48" applyFont="1" applyFill="1" applyBorder="1" applyAlignment="1" applyProtection="1">
      <alignment horizontal="right" vertical="center"/>
      <protection locked="0"/>
    </xf>
    <xf numFmtId="38" fontId="2" fillId="13" borderId="14" xfId="48" applyFont="1" applyFill="1" applyBorder="1" applyAlignment="1" applyProtection="1">
      <alignment horizontal="right" vertical="center"/>
      <protection locked="0"/>
    </xf>
    <xf numFmtId="38" fontId="0" fillId="13" borderId="14" xfId="48" applyFont="1" applyFill="1" applyBorder="1" applyAlignment="1" applyProtection="1">
      <alignment horizontal="right" vertical="center"/>
      <protection locked="0"/>
    </xf>
    <xf numFmtId="38" fontId="38" fillId="13" borderId="14" xfId="48" applyFont="1" applyFill="1" applyBorder="1" applyAlignment="1" applyProtection="1">
      <alignment horizontal="right" vertical="center"/>
      <protection locked="0"/>
    </xf>
    <xf numFmtId="38" fontId="38" fillId="13" borderId="26" xfId="48" applyFont="1" applyFill="1" applyBorder="1" applyAlignment="1" applyProtection="1">
      <alignment horizontal="right" vertical="center"/>
      <protection locked="0"/>
    </xf>
    <xf numFmtId="38" fontId="2" fillId="35" borderId="13" xfId="48" applyFont="1" applyFill="1" applyBorder="1" applyAlignment="1" applyProtection="1">
      <alignment horizontal="right" vertical="center"/>
      <protection locked="0"/>
    </xf>
    <xf numFmtId="38" fontId="2" fillId="35" borderId="14" xfId="48" applyFont="1" applyFill="1" applyBorder="1" applyAlignment="1" applyProtection="1">
      <alignment horizontal="right" vertical="center"/>
      <protection locked="0"/>
    </xf>
    <xf numFmtId="38" fontId="0" fillId="35" borderId="14" xfId="48" applyFont="1" applyFill="1" applyBorder="1" applyAlignment="1" applyProtection="1">
      <alignment horizontal="right" vertical="center"/>
      <protection locked="0"/>
    </xf>
    <xf numFmtId="38" fontId="38" fillId="35" borderId="14" xfId="48" applyFont="1" applyFill="1" applyBorder="1" applyAlignment="1" applyProtection="1">
      <alignment horizontal="right" vertical="center"/>
      <protection locked="0"/>
    </xf>
    <xf numFmtId="38" fontId="38" fillId="35" borderId="26" xfId="48" applyFont="1" applyFill="1" applyBorder="1" applyAlignment="1" applyProtection="1">
      <alignment horizontal="right" vertical="center"/>
      <protection locked="0"/>
    </xf>
    <xf numFmtId="38" fontId="2" fillId="35" borderId="27" xfId="48" applyFont="1" applyFill="1" applyBorder="1" applyAlignment="1" applyProtection="1">
      <alignment horizontal="right" vertical="center"/>
      <protection locked="0"/>
    </xf>
    <xf numFmtId="38" fontId="2" fillId="35" borderId="28" xfId="48" applyFont="1" applyFill="1" applyBorder="1" applyAlignment="1" applyProtection="1">
      <alignment horizontal="right" vertical="center"/>
      <protection locked="0"/>
    </xf>
    <xf numFmtId="38" fontId="0" fillId="35" borderId="28" xfId="48" applyFont="1" applyFill="1" applyBorder="1" applyAlignment="1" applyProtection="1">
      <alignment horizontal="right" vertical="center"/>
      <protection locked="0"/>
    </xf>
    <xf numFmtId="38" fontId="38" fillId="35" borderId="28" xfId="48" applyFont="1" applyFill="1" applyBorder="1" applyAlignment="1" applyProtection="1">
      <alignment horizontal="right" vertical="center"/>
      <protection locked="0"/>
    </xf>
    <xf numFmtId="38" fontId="38" fillId="35" borderId="29" xfId="48" applyFont="1" applyFill="1" applyBorder="1" applyAlignment="1" applyProtection="1">
      <alignment horizontal="right" vertical="center"/>
      <protection locked="0"/>
    </xf>
    <xf numFmtId="38" fontId="0" fillId="0" borderId="10" xfId="48" applyFont="1" applyFill="1" applyBorder="1" applyAlignment="1" applyProtection="1">
      <alignment horizontal="right" vertical="center"/>
      <protection locked="0"/>
    </xf>
    <xf numFmtId="38" fontId="0" fillId="0" borderId="11" xfId="48" applyFont="1" applyFill="1" applyBorder="1" applyAlignment="1" applyProtection="1">
      <alignment horizontal="right" vertical="center"/>
      <protection locked="0"/>
    </xf>
    <xf numFmtId="38" fontId="0" fillId="0" borderId="11" xfId="48" applyFont="1" applyBorder="1" applyAlignment="1" applyProtection="1">
      <alignment horizontal="right" vertical="center"/>
      <protection locked="0"/>
    </xf>
    <xf numFmtId="38" fontId="38" fillId="0" borderId="11" xfId="48" applyFont="1" applyBorder="1" applyAlignment="1" applyProtection="1">
      <alignment horizontal="right" vertical="center"/>
      <protection locked="0"/>
    </xf>
    <xf numFmtId="38" fontId="38" fillId="0" borderId="25" xfId="48" applyFont="1" applyBorder="1" applyAlignment="1" applyProtection="1">
      <alignment horizontal="right" vertical="center"/>
      <protection locked="0"/>
    </xf>
    <xf numFmtId="38" fontId="0" fillId="0" borderId="13" xfId="48" applyFont="1" applyFill="1" applyBorder="1" applyAlignment="1" applyProtection="1">
      <alignment horizontal="right" vertical="center"/>
      <protection locked="0"/>
    </xf>
    <xf numFmtId="38" fontId="0" fillId="0" borderId="14" xfId="48" applyFont="1" applyFill="1" applyBorder="1" applyAlignment="1" applyProtection="1">
      <alignment horizontal="right" vertical="center"/>
      <protection locked="0"/>
    </xf>
    <xf numFmtId="38" fontId="0" fillId="0" borderId="14" xfId="48" applyFont="1" applyBorder="1" applyAlignment="1" applyProtection="1">
      <alignment horizontal="right" vertical="center"/>
      <protection locked="0"/>
    </xf>
    <xf numFmtId="38" fontId="38" fillId="0" borderId="14" xfId="48" applyFont="1" applyBorder="1" applyAlignment="1" applyProtection="1">
      <alignment horizontal="right" vertical="center"/>
      <protection locked="0"/>
    </xf>
    <xf numFmtId="38" fontId="38" fillId="0" borderId="26" xfId="48" applyFont="1" applyBorder="1" applyAlignment="1" applyProtection="1">
      <alignment horizontal="right" vertical="center"/>
      <protection locked="0"/>
    </xf>
    <xf numFmtId="38" fontId="2" fillId="33" borderId="30" xfId="48" applyFont="1" applyFill="1" applyBorder="1" applyAlignment="1" applyProtection="1">
      <alignment horizontal="right" vertical="center"/>
      <protection/>
    </xf>
    <xf numFmtId="38" fontId="2" fillId="33" borderId="31" xfId="48" applyFont="1" applyFill="1" applyBorder="1" applyAlignment="1" applyProtection="1">
      <alignment horizontal="right" vertical="center"/>
      <protection/>
    </xf>
    <xf numFmtId="38" fontId="38" fillId="33" borderId="32" xfId="48" applyFont="1" applyFill="1" applyBorder="1" applyAlignment="1" applyProtection="1">
      <alignment horizontal="right" vertical="center"/>
      <protection/>
    </xf>
    <xf numFmtId="38" fontId="38" fillId="33" borderId="33" xfId="48" applyFont="1" applyFill="1" applyBorder="1" applyAlignment="1" applyProtection="1">
      <alignment horizontal="right" vertical="center"/>
      <protection/>
    </xf>
    <xf numFmtId="38" fontId="38" fillId="33" borderId="34" xfId="48" applyFont="1" applyFill="1" applyBorder="1" applyAlignment="1" applyProtection="1">
      <alignment horizontal="right" vertical="center"/>
      <protection/>
    </xf>
    <xf numFmtId="38" fontId="38" fillId="33" borderId="35" xfId="48" applyFont="1" applyFill="1" applyBorder="1" applyAlignment="1" applyProtection="1">
      <alignment horizontal="right" vertical="center"/>
      <protection/>
    </xf>
    <xf numFmtId="38" fontId="2" fillId="33" borderId="20" xfId="48" applyFont="1" applyFill="1" applyBorder="1" applyAlignment="1" applyProtection="1">
      <alignment horizontal="right" vertical="center"/>
      <protection/>
    </xf>
    <xf numFmtId="38" fontId="2" fillId="33" borderId="36" xfId="48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0" fillId="34" borderId="23" xfId="0" applyFill="1" applyBorder="1" applyAlignment="1" applyProtection="1">
      <alignment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176" fontId="2" fillId="33" borderId="37" xfId="0" applyNumberFormat="1" applyFont="1" applyFill="1" applyBorder="1" applyAlignment="1" applyProtection="1">
      <alignment vertical="center"/>
      <protection/>
    </xf>
    <xf numFmtId="176" fontId="2" fillId="33" borderId="38" xfId="0" applyNumberFormat="1" applyFont="1" applyFill="1" applyBorder="1" applyAlignment="1" applyProtection="1">
      <alignment vertical="center"/>
      <protection/>
    </xf>
    <xf numFmtId="176" fontId="2" fillId="33" borderId="39" xfId="0" applyNumberFormat="1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4" fillId="33" borderId="26" xfId="0" applyFont="1" applyFill="1" applyBorder="1" applyAlignment="1" applyProtection="1">
      <alignment horizontal="left" vertical="center"/>
      <protection/>
    </xf>
    <xf numFmtId="0" fontId="4" fillId="33" borderId="4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28" borderId="25" xfId="0" applyFont="1" applyFill="1" applyBorder="1" applyAlignment="1" applyProtection="1">
      <alignment wrapText="1"/>
      <protection/>
    </xf>
    <xf numFmtId="0" fontId="1" fillId="28" borderId="26" xfId="0" applyFont="1" applyFill="1" applyBorder="1" applyAlignment="1" applyProtection="1">
      <alignment vertical="center" wrapText="1"/>
      <protection/>
    </xf>
    <xf numFmtId="0" fontId="1" fillId="4" borderId="26" xfId="0" applyFont="1" applyFill="1" applyBorder="1" applyAlignment="1" applyProtection="1">
      <alignment vertical="center" wrapText="1"/>
      <protection/>
    </xf>
    <xf numFmtId="0" fontId="4" fillId="4" borderId="26" xfId="0" applyFont="1" applyFill="1" applyBorder="1" applyAlignment="1" applyProtection="1">
      <alignment vertical="center"/>
      <protection/>
    </xf>
    <xf numFmtId="0" fontId="1" fillId="6" borderId="26" xfId="0" applyFont="1" applyFill="1" applyBorder="1" applyAlignment="1" applyProtection="1">
      <alignment vertical="center" wrapText="1"/>
      <protection/>
    </xf>
    <xf numFmtId="0" fontId="4" fillId="6" borderId="26" xfId="0" applyFont="1" applyFill="1" applyBorder="1" applyAlignment="1" applyProtection="1">
      <alignment vertical="center"/>
      <protection/>
    </xf>
    <xf numFmtId="0" fontId="1" fillId="3" borderId="26" xfId="0" applyFont="1" applyFill="1" applyBorder="1" applyAlignment="1" applyProtection="1">
      <alignment vertical="center" wrapText="1"/>
      <protection/>
    </xf>
    <xf numFmtId="0" fontId="4" fillId="3" borderId="26" xfId="0" applyFont="1" applyFill="1" applyBorder="1" applyAlignment="1" applyProtection="1">
      <alignment vertical="center"/>
      <protection/>
    </xf>
    <xf numFmtId="0" fontId="1" fillId="10" borderId="26" xfId="0" applyFont="1" applyFill="1" applyBorder="1" applyAlignment="1" applyProtection="1">
      <alignment vertical="center" wrapText="1"/>
      <protection/>
    </xf>
    <xf numFmtId="0" fontId="4" fillId="10" borderId="26" xfId="0" applyFont="1" applyFill="1" applyBorder="1" applyAlignment="1" applyProtection="1">
      <alignment vertical="center"/>
      <protection/>
    </xf>
    <xf numFmtId="0" fontId="1" fillId="13" borderId="26" xfId="0" applyFont="1" applyFill="1" applyBorder="1" applyAlignment="1" applyProtection="1">
      <alignment vertical="center" wrapText="1"/>
      <protection/>
    </xf>
    <xf numFmtId="0" fontId="4" fillId="13" borderId="26" xfId="0" applyFont="1" applyFill="1" applyBorder="1" applyAlignment="1" applyProtection="1">
      <alignment vertical="center"/>
      <protection/>
    </xf>
    <xf numFmtId="0" fontId="1" fillId="35" borderId="26" xfId="0" applyFont="1" applyFill="1" applyBorder="1" applyAlignment="1" applyProtection="1">
      <alignment vertical="center" wrapText="1"/>
      <protection/>
    </xf>
    <xf numFmtId="0" fontId="1" fillId="35" borderId="29" xfId="0" applyFont="1" applyFill="1" applyBorder="1" applyAlignment="1" applyProtection="1">
      <alignment vertical="center" wrapText="1"/>
      <protection/>
    </xf>
    <xf numFmtId="0" fontId="4" fillId="35" borderId="29" xfId="0" applyFont="1" applyFill="1" applyBorder="1" applyAlignment="1" applyProtection="1">
      <alignment vertical="center"/>
      <protection/>
    </xf>
    <xf numFmtId="0" fontId="1" fillId="0" borderId="41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0" fillId="0" borderId="42" xfId="0" applyBorder="1" applyAlignment="1" applyProtection="1">
      <alignment horizontal="right" vertical="center"/>
      <protection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right" vertical="center"/>
      <protection locked="0"/>
    </xf>
    <xf numFmtId="38" fontId="38" fillId="0" borderId="23" xfId="48" applyFont="1" applyFill="1" applyBorder="1" applyAlignment="1" applyProtection="1">
      <alignment horizontal="right" vertical="center"/>
      <protection locked="0"/>
    </xf>
    <xf numFmtId="0" fontId="0" fillId="0" borderId="4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2" fillId="37" borderId="12" xfId="0" applyFont="1" applyFill="1" applyBorder="1" applyAlignment="1" applyProtection="1">
      <alignment horizontal="left" vertical="center"/>
      <protection/>
    </xf>
    <xf numFmtId="0" fontId="2" fillId="37" borderId="15" xfId="0" applyFont="1" applyFill="1" applyBorder="1" applyAlignment="1" applyProtection="1">
      <alignment horizontal="left" vertical="center"/>
      <protection/>
    </xf>
    <xf numFmtId="0" fontId="2" fillId="37" borderId="18" xfId="0" applyFont="1" applyFill="1" applyBorder="1" applyAlignment="1" applyProtection="1">
      <alignment horizontal="left" vertical="center"/>
      <protection/>
    </xf>
    <xf numFmtId="38" fontId="2" fillId="33" borderId="19" xfId="48" applyFont="1" applyFill="1" applyBorder="1" applyAlignment="1" applyProtection="1">
      <alignment horizontal="right" vertical="center"/>
      <protection/>
    </xf>
    <xf numFmtId="0" fontId="4" fillId="28" borderId="12" xfId="0" applyFont="1" applyFill="1" applyBorder="1" applyAlignment="1" applyProtection="1">
      <alignment wrapText="1"/>
      <protection/>
    </xf>
    <xf numFmtId="0" fontId="1" fillId="28" borderId="15" xfId="0" applyFont="1" applyFill="1" applyBorder="1" applyAlignment="1" applyProtection="1">
      <alignment vertical="center" wrapText="1"/>
      <protection/>
    </xf>
    <xf numFmtId="0" fontId="4" fillId="4" borderId="14" xfId="0" applyFont="1" applyFill="1" applyBorder="1" applyAlignment="1" applyProtection="1">
      <alignment horizontal="center" vertical="center"/>
      <protection/>
    </xf>
    <xf numFmtId="0" fontId="1" fillId="4" borderId="15" xfId="0" applyFont="1" applyFill="1" applyBorder="1" applyAlignment="1" applyProtection="1">
      <alignment vertical="center" wrapText="1"/>
      <protection/>
    </xf>
    <xf numFmtId="0" fontId="1" fillId="6" borderId="15" xfId="0" applyFont="1" applyFill="1" applyBorder="1" applyAlignment="1" applyProtection="1">
      <alignment vertical="center" wrapText="1"/>
      <protection/>
    </xf>
    <xf numFmtId="0" fontId="1" fillId="3" borderId="15" xfId="0" applyFont="1" applyFill="1" applyBorder="1" applyAlignment="1" applyProtection="1">
      <alignment vertical="center" wrapText="1"/>
      <protection/>
    </xf>
    <xf numFmtId="0" fontId="1" fillId="10" borderId="15" xfId="0" applyFont="1" applyFill="1" applyBorder="1" applyAlignment="1" applyProtection="1">
      <alignment vertical="center" wrapText="1"/>
      <protection/>
    </xf>
    <xf numFmtId="0" fontId="1" fillId="13" borderId="15" xfId="0" applyFont="1" applyFill="1" applyBorder="1" applyAlignment="1" applyProtection="1">
      <alignment vertical="center" wrapText="1"/>
      <protection/>
    </xf>
    <xf numFmtId="0" fontId="1" fillId="35" borderId="15" xfId="0" applyFont="1" applyFill="1" applyBorder="1" applyAlignment="1" applyProtection="1">
      <alignment vertical="center" wrapText="1"/>
      <protection/>
    </xf>
    <xf numFmtId="0" fontId="1" fillId="35" borderId="47" xfId="0" applyFont="1" applyFill="1" applyBorder="1" applyAlignment="1" applyProtection="1">
      <alignment vertical="center" wrapText="1"/>
      <protection/>
    </xf>
    <xf numFmtId="38" fontId="0" fillId="33" borderId="20" xfId="48" applyFont="1" applyFill="1" applyBorder="1" applyAlignment="1" applyProtection="1">
      <alignment horizontal="right" vertical="center"/>
      <protection/>
    </xf>
    <xf numFmtId="38" fontId="0" fillId="33" borderId="19" xfId="48" applyFont="1" applyFill="1" applyBorder="1" applyAlignment="1" applyProtection="1">
      <alignment horizontal="right" vertical="center"/>
      <protection/>
    </xf>
    <xf numFmtId="38" fontId="2" fillId="33" borderId="48" xfId="48" applyFont="1" applyFill="1" applyBorder="1" applyAlignment="1" applyProtection="1">
      <alignment horizontal="right" vertical="center"/>
      <protection/>
    </xf>
    <xf numFmtId="38" fontId="0" fillId="0" borderId="27" xfId="48" applyFont="1" applyFill="1" applyBorder="1" applyAlignment="1" applyProtection="1">
      <alignment horizontal="right" vertical="center"/>
      <protection locked="0"/>
    </xf>
    <xf numFmtId="38" fontId="0" fillId="0" borderId="28" xfId="48" applyFont="1" applyFill="1" applyBorder="1" applyAlignment="1" applyProtection="1">
      <alignment horizontal="right" vertical="center"/>
      <protection locked="0"/>
    </xf>
    <xf numFmtId="38" fontId="0" fillId="0" borderId="28" xfId="48" applyFont="1" applyBorder="1" applyAlignment="1" applyProtection="1">
      <alignment horizontal="right" vertical="center"/>
      <protection locked="0"/>
    </xf>
    <xf numFmtId="38" fontId="38" fillId="0" borderId="28" xfId="48" applyFont="1" applyBorder="1" applyAlignment="1" applyProtection="1">
      <alignment horizontal="right" vertical="center"/>
      <protection locked="0"/>
    </xf>
    <xf numFmtId="38" fontId="38" fillId="0" borderId="29" xfId="48" applyFont="1" applyBorder="1" applyAlignment="1" applyProtection="1">
      <alignment horizontal="right" vertical="center"/>
      <protection locked="0"/>
    </xf>
    <xf numFmtId="38" fontId="38" fillId="33" borderId="49" xfId="48" applyFont="1" applyFill="1" applyBorder="1" applyAlignment="1" applyProtection="1">
      <alignment horizontal="right" vertical="center"/>
      <protection/>
    </xf>
    <xf numFmtId="38" fontId="0" fillId="33" borderId="50" xfId="48" applyFont="1" applyFill="1" applyBorder="1" applyAlignment="1" applyProtection="1">
      <alignment horizontal="right" vertical="center"/>
      <protection/>
    </xf>
    <xf numFmtId="38" fontId="0" fillId="33" borderId="51" xfId="48" applyFont="1" applyFill="1" applyBorder="1" applyAlignment="1" applyProtection="1">
      <alignment horizontal="right" vertical="center"/>
      <protection/>
    </xf>
    <xf numFmtId="38" fontId="38" fillId="33" borderId="51" xfId="48" applyFont="1" applyFill="1" applyBorder="1" applyAlignment="1" applyProtection="1">
      <alignment horizontal="right" vertical="center"/>
      <protection/>
    </xf>
    <xf numFmtId="38" fontId="38" fillId="33" borderId="52" xfId="48" applyFont="1" applyFill="1" applyBorder="1" applyAlignment="1" applyProtection="1">
      <alignment horizontal="right" vertical="center"/>
      <protection/>
    </xf>
    <xf numFmtId="38" fontId="38" fillId="33" borderId="53" xfId="48" applyFont="1" applyFill="1" applyBorder="1" applyAlignment="1" applyProtection="1">
      <alignment horizontal="right" vertical="center"/>
      <protection/>
    </xf>
    <xf numFmtId="38" fontId="0" fillId="33" borderId="36" xfId="48" applyFont="1" applyFill="1" applyBorder="1" applyAlignment="1" applyProtection="1">
      <alignment horizontal="right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center" vertical="center" textRotation="255" wrapText="1"/>
      <protection/>
    </xf>
    <xf numFmtId="0" fontId="4" fillId="10" borderId="14" xfId="0" applyFont="1" applyFill="1" applyBorder="1" applyAlignment="1" applyProtection="1">
      <alignment horizontal="center" vertical="center" textRotation="255" wrapText="1"/>
      <protection/>
    </xf>
    <xf numFmtId="0" fontId="4" fillId="13" borderId="14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5" borderId="28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 textRotation="255" wrapText="1"/>
      <protection/>
    </xf>
    <xf numFmtId="0" fontId="1" fillId="0" borderId="13" xfId="0" applyFont="1" applyBorder="1" applyAlignment="1" applyProtection="1">
      <alignment horizontal="center" vertical="center" textRotation="255" wrapText="1"/>
      <protection/>
    </xf>
    <xf numFmtId="0" fontId="1" fillId="0" borderId="54" xfId="0" applyFont="1" applyBorder="1" applyAlignment="1" applyProtection="1">
      <alignment horizontal="center" vertical="center" textRotation="255" wrapText="1"/>
      <protection/>
    </xf>
    <xf numFmtId="0" fontId="0" fillId="0" borderId="55" xfId="0" applyFont="1" applyBorder="1" applyAlignment="1" applyProtection="1">
      <alignment horizontal="center" vertical="center" textRotation="255" wrapText="1"/>
      <protection/>
    </xf>
    <xf numFmtId="0" fontId="0" fillId="0" borderId="14" xfId="0" applyFont="1" applyBorder="1" applyAlignment="1" applyProtection="1">
      <alignment horizontal="center" vertical="center" textRotation="255" wrapText="1"/>
      <protection/>
    </xf>
    <xf numFmtId="0" fontId="0" fillId="0" borderId="28" xfId="0" applyFont="1" applyBorder="1" applyAlignment="1" applyProtection="1">
      <alignment horizontal="center" vertical="center" textRotation="255" wrapText="1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7" borderId="48" xfId="0" applyFont="1" applyFill="1" applyBorder="1" applyAlignment="1" applyProtection="1">
      <alignment horizontal="center" vertical="center"/>
      <protection/>
    </xf>
    <xf numFmtId="0" fontId="4" fillId="37" borderId="22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2" fillId="37" borderId="17" xfId="0" applyFont="1" applyFill="1" applyBorder="1" applyAlignment="1" applyProtection="1">
      <alignment horizontal="center" vertical="center" wrapText="1"/>
      <protection/>
    </xf>
    <xf numFmtId="0" fontId="4" fillId="33" borderId="56" xfId="0" applyFont="1" applyFill="1" applyBorder="1" applyAlignment="1" applyProtection="1">
      <alignment horizontal="center" vertical="center"/>
      <protection/>
    </xf>
    <xf numFmtId="0" fontId="4" fillId="33" borderId="57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textRotation="255" wrapText="1"/>
      <protection/>
    </xf>
    <xf numFmtId="0" fontId="1" fillId="0" borderId="58" xfId="0" applyFont="1" applyBorder="1" applyAlignment="1" applyProtection="1">
      <alignment horizontal="center" vertical="center" textRotation="255" wrapText="1"/>
      <protection/>
    </xf>
    <xf numFmtId="0" fontId="4" fillId="28" borderId="11" xfId="0" applyFont="1" applyFill="1" applyBorder="1" applyAlignment="1" applyProtection="1">
      <alignment horizontal="center" vertical="center" wrapText="1"/>
      <protection/>
    </xf>
    <xf numFmtId="0" fontId="4" fillId="28" borderId="14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/>
    </xf>
    <xf numFmtId="0" fontId="4" fillId="6" borderId="2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4" fillId="4" borderId="14" xfId="0" applyFont="1" applyFill="1" applyBorder="1" applyAlignment="1" applyProtection="1">
      <alignment horizontal="center" vertical="center"/>
      <protection/>
    </xf>
    <xf numFmtId="0" fontId="4" fillId="6" borderId="55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4" fillId="33" borderId="64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4" fillId="33" borderId="65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5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zoomScale="76" zoomScaleNormal="76" zoomScalePageLayoutView="0" workbookViewId="0" topLeftCell="A1">
      <pane xSplit="5" ySplit="2" topLeftCell="F2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46" sqref="M46"/>
    </sheetView>
  </sheetViews>
  <sheetFormatPr defaultColWidth="9.140625" defaultRowHeight="15"/>
  <cols>
    <col min="1" max="1" width="5.28125" style="1" customWidth="1"/>
    <col min="2" max="2" width="3.00390625" style="1" customWidth="1"/>
    <col min="3" max="3" width="5.421875" style="1" customWidth="1"/>
    <col min="4" max="4" width="9.00390625" style="1" customWidth="1"/>
    <col min="5" max="5" width="22.57421875" style="1" customWidth="1"/>
    <col min="6" max="36" width="7.140625" style="1" customWidth="1"/>
    <col min="37" max="37" width="10.57421875" style="1" customWidth="1"/>
    <col min="38" max="16384" width="9.00390625" style="1" customWidth="1"/>
  </cols>
  <sheetData>
    <row r="1" spans="1:37" ht="19.5" customHeight="1">
      <c r="A1" s="166"/>
      <c r="B1" s="169" t="s">
        <v>61</v>
      </c>
      <c r="C1" s="234"/>
      <c r="D1" s="236" t="s">
        <v>0</v>
      </c>
      <c r="E1" s="238" t="s">
        <v>1</v>
      </c>
      <c r="F1" s="234" t="s">
        <v>65</v>
      </c>
      <c r="G1" s="236" t="s">
        <v>66</v>
      </c>
      <c r="H1" s="236" t="s">
        <v>67</v>
      </c>
      <c r="I1" s="242" t="s">
        <v>68</v>
      </c>
      <c r="J1" s="242" t="s">
        <v>69</v>
      </c>
      <c r="K1" s="242" t="s">
        <v>70</v>
      </c>
      <c r="L1" s="242" t="s">
        <v>71</v>
      </c>
      <c r="M1" s="242" t="s">
        <v>72</v>
      </c>
      <c r="N1" s="242" t="s">
        <v>73</v>
      </c>
      <c r="O1" s="242" t="s">
        <v>74</v>
      </c>
      <c r="P1" s="242" t="s">
        <v>75</v>
      </c>
      <c r="Q1" s="242" t="s">
        <v>76</v>
      </c>
      <c r="R1" s="242" t="s">
        <v>77</v>
      </c>
      <c r="S1" s="242" t="s">
        <v>78</v>
      </c>
      <c r="T1" s="242" t="s">
        <v>79</v>
      </c>
      <c r="U1" s="242" t="s">
        <v>80</v>
      </c>
      <c r="V1" s="242" t="s">
        <v>81</v>
      </c>
      <c r="W1" s="242" t="s">
        <v>82</v>
      </c>
      <c r="X1" s="242" t="s">
        <v>83</v>
      </c>
      <c r="Y1" s="242" t="s">
        <v>84</v>
      </c>
      <c r="Z1" s="242" t="s">
        <v>85</v>
      </c>
      <c r="AA1" s="242" t="s">
        <v>86</v>
      </c>
      <c r="AB1" s="242" t="s">
        <v>87</v>
      </c>
      <c r="AC1" s="242" t="s">
        <v>88</v>
      </c>
      <c r="AD1" s="242" t="s">
        <v>89</v>
      </c>
      <c r="AE1" s="242" t="s">
        <v>90</v>
      </c>
      <c r="AF1" s="242" t="s">
        <v>91</v>
      </c>
      <c r="AG1" s="242" t="s">
        <v>92</v>
      </c>
      <c r="AH1" s="242" t="s">
        <v>93</v>
      </c>
      <c r="AI1" s="242" t="s">
        <v>94</v>
      </c>
      <c r="AJ1" s="252" t="s">
        <v>96</v>
      </c>
      <c r="AK1" s="244" t="s">
        <v>98</v>
      </c>
    </row>
    <row r="2" spans="1:37" ht="19.5" customHeight="1" thickBot="1">
      <c r="A2" s="167"/>
      <c r="B2" s="170" t="s">
        <v>97</v>
      </c>
      <c r="C2" s="235"/>
      <c r="D2" s="237"/>
      <c r="E2" s="239"/>
      <c r="F2" s="240"/>
      <c r="G2" s="241"/>
      <c r="H2" s="241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53"/>
      <c r="AK2" s="245"/>
    </row>
    <row r="3" spans="1:37" ht="19.5" customHeight="1">
      <c r="A3" s="246" t="s">
        <v>52</v>
      </c>
      <c r="B3" s="247"/>
      <c r="C3" s="220" t="s">
        <v>52</v>
      </c>
      <c r="D3" s="223" t="s">
        <v>59</v>
      </c>
      <c r="E3" s="175" t="s">
        <v>56</v>
      </c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7"/>
      <c r="AK3" s="129">
        <f>SUM(F3:AJ3)</f>
        <v>0</v>
      </c>
    </row>
    <row r="4" spans="1:37" ht="19.5" customHeight="1">
      <c r="A4" s="248"/>
      <c r="B4" s="249"/>
      <c r="C4" s="221"/>
      <c r="D4" s="224"/>
      <c r="E4" s="176" t="s">
        <v>57</v>
      </c>
      <c r="F4" s="58"/>
      <c r="G4" s="59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2"/>
      <c r="AK4" s="130">
        <f>SUM(F4:AJ4)</f>
        <v>0</v>
      </c>
    </row>
    <row r="5" spans="1:37" ht="19.5" customHeight="1">
      <c r="A5" s="248"/>
      <c r="B5" s="249"/>
      <c r="C5" s="221"/>
      <c r="D5" s="224" t="s">
        <v>60</v>
      </c>
      <c r="E5" s="176" t="s">
        <v>58</v>
      </c>
      <c r="F5" s="58"/>
      <c r="G5" s="59"/>
      <c r="H5" s="59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2"/>
      <c r="AK5" s="130">
        <f>SUM(F5:AJ5)</f>
        <v>0</v>
      </c>
    </row>
    <row r="6" spans="1:37" ht="19.5" customHeight="1" thickBot="1">
      <c r="A6" s="248"/>
      <c r="B6" s="249"/>
      <c r="C6" s="222"/>
      <c r="D6" s="225"/>
      <c r="E6" s="177" t="s">
        <v>51</v>
      </c>
      <c r="F6" s="63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7"/>
      <c r="AK6" s="131">
        <f>SUM(F6:AJ6)</f>
        <v>0</v>
      </c>
    </row>
    <row r="7" spans="1:37" ht="19.5" customHeight="1" thickBot="1">
      <c r="A7" s="250"/>
      <c r="B7" s="251"/>
      <c r="C7" s="226" t="s">
        <v>55</v>
      </c>
      <c r="D7" s="227"/>
      <c r="E7" s="227"/>
      <c r="F7" s="178">
        <f>SUM(F3:F6)</f>
        <v>0</v>
      </c>
      <c r="G7" s="133">
        <f aca="true" t="shared" si="0" ref="G7:AJ7">SUM(G3:G6)</f>
        <v>0</v>
      </c>
      <c r="H7" s="133">
        <f t="shared" si="0"/>
        <v>0</v>
      </c>
      <c r="I7" s="133">
        <f t="shared" si="0"/>
        <v>0</v>
      </c>
      <c r="J7" s="133">
        <f t="shared" si="0"/>
        <v>0</v>
      </c>
      <c r="K7" s="133">
        <f t="shared" si="0"/>
        <v>0</v>
      </c>
      <c r="L7" s="133">
        <f t="shared" si="0"/>
        <v>0</v>
      </c>
      <c r="M7" s="133">
        <f t="shared" si="0"/>
        <v>0</v>
      </c>
      <c r="N7" s="133">
        <f t="shared" si="0"/>
        <v>0</v>
      </c>
      <c r="O7" s="133">
        <f t="shared" si="0"/>
        <v>0</v>
      </c>
      <c r="P7" s="133">
        <f t="shared" si="0"/>
        <v>0</v>
      </c>
      <c r="Q7" s="133">
        <f t="shared" si="0"/>
        <v>0</v>
      </c>
      <c r="R7" s="133">
        <f t="shared" si="0"/>
        <v>0</v>
      </c>
      <c r="S7" s="133">
        <f t="shared" si="0"/>
        <v>0</v>
      </c>
      <c r="T7" s="133">
        <f t="shared" si="0"/>
        <v>0</v>
      </c>
      <c r="U7" s="133">
        <f t="shared" si="0"/>
        <v>0</v>
      </c>
      <c r="V7" s="133">
        <f t="shared" si="0"/>
        <v>0</v>
      </c>
      <c r="W7" s="133">
        <f t="shared" si="0"/>
        <v>0</v>
      </c>
      <c r="X7" s="133">
        <f t="shared" si="0"/>
        <v>0</v>
      </c>
      <c r="Y7" s="133">
        <f t="shared" si="0"/>
        <v>0</v>
      </c>
      <c r="Z7" s="133">
        <f t="shared" si="0"/>
        <v>0</v>
      </c>
      <c r="AA7" s="133">
        <f t="shared" si="0"/>
        <v>0</v>
      </c>
      <c r="AB7" s="133">
        <f t="shared" si="0"/>
        <v>0</v>
      </c>
      <c r="AC7" s="133">
        <f t="shared" si="0"/>
        <v>0</v>
      </c>
      <c r="AD7" s="133">
        <f t="shared" si="0"/>
        <v>0</v>
      </c>
      <c r="AE7" s="133">
        <f t="shared" si="0"/>
        <v>0</v>
      </c>
      <c r="AF7" s="133">
        <f t="shared" si="0"/>
        <v>0</v>
      </c>
      <c r="AG7" s="133">
        <f t="shared" si="0"/>
        <v>0</v>
      </c>
      <c r="AH7" s="133">
        <f t="shared" si="0"/>
        <v>0</v>
      </c>
      <c r="AI7" s="133">
        <f t="shared" si="0"/>
        <v>0</v>
      </c>
      <c r="AJ7" s="134">
        <f t="shared" si="0"/>
        <v>0</v>
      </c>
      <c r="AK7" s="132">
        <f>SUM(F7:AJ7)</f>
        <v>0</v>
      </c>
    </row>
    <row r="8" spans="2:37" ht="19.5" customHeight="1" thickBot="1">
      <c r="B8" s="2"/>
      <c r="C8" s="3"/>
      <c r="D8" s="3"/>
      <c r="E8" s="3"/>
      <c r="F8" s="68"/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171"/>
    </row>
    <row r="9" spans="1:37" ht="19.5" customHeight="1">
      <c r="A9" s="246" t="s">
        <v>53</v>
      </c>
      <c r="B9" s="247"/>
      <c r="C9" s="228" t="s">
        <v>5</v>
      </c>
      <c r="D9" s="230" t="s">
        <v>6</v>
      </c>
      <c r="E9" s="179" t="s">
        <v>7</v>
      </c>
      <c r="F9" s="72"/>
      <c r="G9" s="73"/>
      <c r="H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6"/>
      <c r="AK9" s="129">
        <f aca="true" t="shared" si="1" ref="AK9:AK46">SUM(F9:AJ9)</f>
        <v>0</v>
      </c>
    </row>
    <row r="10" spans="1:37" ht="19.5" customHeight="1">
      <c r="A10" s="248"/>
      <c r="B10" s="249"/>
      <c r="C10" s="213"/>
      <c r="D10" s="231"/>
      <c r="E10" s="180" t="s">
        <v>8</v>
      </c>
      <c r="F10" s="77"/>
      <c r="G10" s="78"/>
      <c r="H10" s="7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1"/>
      <c r="AK10" s="130">
        <f t="shared" si="1"/>
        <v>0</v>
      </c>
    </row>
    <row r="11" spans="1:37" ht="19.5" customHeight="1">
      <c r="A11" s="248"/>
      <c r="B11" s="249"/>
      <c r="C11" s="213"/>
      <c r="D11" s="231"/>
      <c r="E11" s="180" t="s">
        <v>9</v>
      </c>
      <c r="F11" s="77"/>
      <c r="G11" s="78"/>
      <c r="H11" s="78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1"/>
      <c r="AK11" s="130">
        <f t="shared" si="1"/>
        <v>0</v>
      </c>
    </row>
    <row r="12" spans="1:37" ht="19.5" customHeight="1">
      <c r="A12" s="248"/>
      <c r="B12" s="249"/>
      <c r="C12" s="213"/>
      <c r="D12" s="231"/>
      <c r="E12" s="180" t="s">
        <v>10</v>
      </c>
      <c r="F12" s="77"/>
      <c r="G12" s="78"/>
      <c r="H12" s="78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1"/>
      <c r="AK12" s="130">
        <f t="shared" si="1"/>
        <v>0</v>
      </c>
    </row>
    <row r="13" spans="1:37" ht="19.5" customHeight="1">
      <c r="A13" s="248"/>
      <c r="B13" s="249"/>
      <c r="C13" s="213"/>
      <c r="D13" s="231"/>
      <c r="E13" s="180" t="s">
        <v>11</v>
      </c>
      <c r="F13" s="77"/>
      <c r="G13" s="78"/>
      <c r="H13" s="78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1"/>
      <c r="AK13" s="130">
        <f t="shared" si="1"/>
        <v>0</v>
      </c>
    </row>
    <row r="14" spans="1:37" ht="19.5" customHeight="1">
      <c r="A14" s="248"/>
      <c r="B14" s="249"/>
      <c r="C14" s="213"/>
      <c r="D14" s="181" t="s">
        <v>13</v>
      </c>
      <c r="E14" s="182" t="s">
        <v>14</v>
      </c>
      <c r="F14" s="82"/>
      <c r="G14" s="83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6"/>
      <c r="AK14" s="130">
        <f t="shared" si="1"/>
        <v>0</v>
      </c>
    </row>
    <row r="15" spans="1:37" ht="19.5" customHeight="1">
      <c r="A15" s="248"/>
      <c r="B15" s="249"/>
      <c r="C15" s="213"/>
      <c r="D15" s="232" t="s">
        <v>16</v>
      </c>
      <c r="E15" s="183" t="s">
        <v>17</v>
      </c>
      <c r="F15" s="87"/>
      <c r="G15" s="88"/>
      <c r="H15" s="88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1"/>
      <c r="AK15" s="130">
        <f t="shared" si="1"/>
        <v>0</v>
      </c>
    </row>
    <row r="16" spans="1:37" ht="19.5" customHeight="1">
      <c r="A16" s="248"/>
      <c r="B16" s="249"/>
      <c r="C16" s="213"/>
      <c r="D16" s="233"/>
      <c r="E16" s="183" t="s">
        <v>18</v>
      </c>
      <c r="F16" s="87"/>
      <c r="G16" s="88"/>
      <c r="H16" s="88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1"/>
      <c r="AK16" s="130">
        <f t="shared" si="1"/>
        <v>0</v>
      </c>
    </row>
    <row r="17" spans="1:37" ht="19.5" customHeight="1">
      <c r="A17" s="248"/>
      <c r="B17" s="249"/>
      <c r="C17" s="213"/>
      <c r="D17" s="233"/>
      <c r="E17" s="183" t="s">
        <v>44</v>
      </c>
      <c r="F17" s="87"/>
      <c r="G17" s="88"/>
      <c r="H17" s="88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1"/>
      <c r="AK17" s="130">
        <f t="shared" si="1"/>
        <v>0</v>
      </c>
    </row>
    <row r="18" spans="1:37" ht="19.5" customHeight="1">
      <c r="A18" s="248"/>
      <c r="B18" s="249"/>
      <c r="C18" s="213"/>
      <c r="D18" s="207" t="s">
        <v>19</v>
      </c>
      <c r="E18" s="184" t="s">
        <v>20</v>
      </c>
      <c r="F18" s="92"/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6"/>
      <c r="AK18" s="130">
        <f t="shared" si="1"/>
        <v>0</v>
      </c>
    </row>
    <row r="19" spans="1:37" ht="19.5" customHeight="1">
      <c r="A19" s="248"/>
      <c r="B19" s="249"/>
      <c r="C19" s="213"/>
      <c r="D19" s="207"/>
      <c r="E19" s="184" t="s">
        <v>21</v>
      </c>
      <c r="F19" s="92"/>
      <c r="G19" s="93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6"/>
      <c r="AK19" s="130">
        <f t="shared" si="1"/>
        <v>0</v>
      </c>
    </row>
    <row r="20" spans="1:37" ht="19.5" customHeight="1">
      <c r="A20" s="248"/>
      <c r="B20" s="249"/>
      <c r="C20" s="213"/>
      <c r="D20" s="207"/>
      <c r="E20" s="184" t="s">
        <v>22</v>
      </c>
      <c r="F20" s="92"/>
      <c r="G20" s="93"/>
      <c r="H20" s="93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6"/>
      <c r="AK20" s="130">
        <f t="shared" si="1"/>
        <v>0</v>
      </c>
    </row>
    <row r="21" spans="1:37" ht="19.5" customHeight="1">
      <c r="A21" s="248"/>
      <c r="B21" s="249"/>
      <c r="C21" s="213"/>
      <c r="D21" s="207"/>
      <c r="E21" s="184" t="s">
        <v>23</v>
      </c>
      <c r="F21" s="92"/>
      <c r="G21" s="93"/>
      <c r="H21" s="93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6"/>
      <c r="AK21" s="130">
        <f t="shared" si="1"/>
        <v>0</v>
      </c>
    </row>
    <row r="22" spans="1:37" ht="19.5" customHeight="1">
      <c r="A22" s="248"/>
      <c r="B22" s="249"/>
      <c r="C22" s="213"/>
      <c r="D22" s="207"/>
      <c r="E22" s="184" t="s">
        <v>45</v>
      </c>
      <c r="F22" s="92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6"/>
      <c r="AK22" s="130">
        <f t="shared" si="1"/>
        <v>0</v>
      </c>
    </row>
    <row r="23" spans="1:37" ht="19.5" customHeight="1">
      <c r="A23" s="248"/>
      <c r="B23" s="249"/>
      <c r="C23" s="213"/>
      <c r="D23" s="207"/>
      <c r="E23" s="184" t="s">
        <v>24</v>
      </c>
      <c r="F23" s="92"/>
      <c r="G23" s="93"/>
      <c r="H23" s="93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6"/>
      <c r="AK23" s="130">
        <f t="shared" si="1"/>
        <v>0</v>
      </c>
    </row>
    <row r="24" spans="1:37" ht="19.5" customHeight="1">
      <c r="A24" s="248"/>
      <c r="B24" s="249"/>
      <c r="C24" s="213"/>
      <c r="D24" s="207"/>
      <c r="E24" s="184" t="s">
        <v>25</v>
      </c>
      <c r="F24" s="92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6"/>
      <c r="AK24" s="130">
        <f t="shared" si="1"/>
        <v>0</v>
      </c>
    </row>
    <row r="25" spans="1:37" ht="19.5" customHeight="1">
      <c r="A25" s="248"/>
      <c r="B25" s="249"/>
      <c r="C25" s="213"/>
      <c r="D25" s="208" t="s">
        <v>26</v>
      </c>
      <c r="E25" s="185" t="s">
        <v>27</v>
      </c>
      <c r="F25" s="97"/>
      <c r="G25" s="98"/>
      <c r="H25" s="98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1"/>
      <c r="AK25" s="130">
        <f t="shared" si="1"/>
        <v>0</v>
      </c>
    </row>
    <row r="26" spans="1:37" ht="19.5" customHeight="1">
      <c r="A26" s="248"/>
      <c r="B26" s="249"/>
      <c r="C26" s="213"/>
      <c r="D26" s="208"/>
      <c r="E26" s="185" t="s">
        <v>28</v>
      </c>
      <c r="F26" s="97"/>
      <c r="G26" s="98"/>
      <c r="H26" s="98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1"/>
      <c r="AK26" s="130">
        <f t="shared" si="1"/>
        <v>0</v>
      </c>
    </row>
    <row r="27" spans="1:37" ht="19.5" customHeight="1">
      <c r="A27" s="248"/>
      <c r="B27" s="249"/>
      <c r="C27" s="213"/>
      <c r="D27" s="208"/>
      <c r="E27" s="185" t="s">
        <v>29</v>
      </c>
      <c r="F27" s="97"/>
      <c r="G27" s="98"/>
      <c r="H27" s="98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1"/>
      <c r="AK27" s="130">
        <f t="shared" si="1"/>
        <v>0</v>
      </c>
    </row>
    <row r="28" spans="1:37" ht="19.5" customHeight="1">
      <c r="A28" s="248"/>
      <c r="B28" s="249"/>
      <c r="C28" s="213"/>
      <c r="D28" s="208"/>
      <c r="E28" s="185" t="s">
        <v>46</v>
      </c>
      <c r="F28" s="97"/>
      <c r="G28" s="98"/>
      <c r="H28" s="98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1"/>
      <c r="AK28" s="130">
        <f t="shared" si="1"/>
        <v>0</v>
      </c>
    </row>
    <row r="29" spans="1:37" ht="19.5" customHeight="1">
      <c r="A29" s="248"/>
      <c r="B29" s="249"/>
      <c r="C29" s="213"/>
      <c r="D29" s="208"/>
      <c r="E29" s="185" t="s">
        <v>62</v>
      </c>
      <c r="F29" s="97"/>
      <c r="G29" s="98"/>
      <c r="H29" s="98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1"/>
      <c r="AK29" s="130">
        <f t="shared" si="1"/>
        <v>0</v>
      </c>
    </row>
    <row r="30" spans="1:37" ht="19.5" customHeight="1">
      <c r="A30" s="248"/>
      <c r="B30" s="249"/>
      <c r="C30" s="213"/>
      <c r="D30" s="208"/>
      <c r="E30" s="185" t="s">
        <v>30</v>
      </c>
      <c r="F30" s="97"/>
      <c r="G30" s="98"/>
      <c r="H30" s="98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1"/>
      <c r="AK30" s="130">
        <f t="shared" si="1"/>
        <v>0</v>
      </c>
    </row>
    <row r="31" spans="1:37" ht="19.5" customHeight="1">
      <c r="A31" s="248"/>
      <c r="B31" s="249"/>
      <c r="C31" s="213"/>
      <c r="D31" s="209" t="s">
        <v>31</v>
      </c>
      <c r="E31" s="186" t="s">
        <v>32</v>
      </c>
      <c r="F31" s="102"/>
      <c r="G31" s="103"/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6"/>
      <c r="AK31" s="130">
        <f t="shared" si="1"/>
        <v>0</v>
      </c>
    </row>
    <row r="32" spans="1:37" ht="19.5" customHeight="1">
      <c r="A32" s="248"/>
      <c r="B32" s="249"/>
      <c r="C32" s="213"/>
      <c r="D32" s="209"/>
      <c r="E32" s="186" t="s">
        <v>33</v>
      </c>
      <c r="F32" s="102"/>
      <c r="G32" s="103"/>
      <c r="H32" s="103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6"/>
      <c r="AK32" s="130">
        <f t="shared" si="1"/>
        <v>0</v>
      </c>
    </row>
    <row r="33" spans="1:37" ht="19.5" customHeight="1">
      <c r="A33" s="248"/>
      <c r="B33" s="249"/>
      <c r="C33" s="213"/>
      <c r="D33" s="209"/>
      <c r="E33" s="186" t="s">
        <v>34</v>
      </c>
      <c r="F33" s="102"/>
      <c r="G33" s="103"/>
      <c r="H33" s="103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6"/>
      <c r="AK33" s="130">
        <f t="shared" si="1"/>
        <v>0</v>
      </c>
    </row>
    <row r="34" spans="1:37" ht="19.5" customHeight="1">
      <c r="A34" s="248"/>
      <c r="B34" s="249"/>
      <c r="C34" s="213"/>
      <c r="D34" s="209"/>
      <c r="E34" s="186" t="s">
        <v>35</v>
      </c>
      <c r="F34" s="102"/>
      <c r="G34" s="103"/>
      <c r="H34" s="103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6"/>
      <c r="AK34" s="130">
        <f t="shared" si="1"/>
        <v>0</v>
      </c>
    </row>
    <row r="35" spans="1:37" ht="19.5" customHeight="1">
      <c r="A35" s="248"/>
      <c r="B35" s="249"/>
      <c r="C35" s="213"/>
      <c r="D35" s="209"/>
      <c r="E35" s="186" t="s">
        <v>36</v>
      </c>
      <c r="F35" s="102"/>
      <c r="G35" s="103"/>
      <c r="H35" s="103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6"/>
      <c r="AK35" s="130">
        <f t="shared" si="1"/>
        <v>0</v>
      </c>
    </row>
    <row r="36" spans="1:37" ht="19.5" customHeight="1">
      <c r="A36" s="248"/>
      <c r="B36" s="249"/>
      <c r="C36" s="213"/>
      <c r="D36" s="210" t="s">
        <v>48</v>
      </c>
      <c r="E36" s="187" t="s">
        <v>47</v>
      </c>
      <c r="F36" s="107"/>
      <c r="G36" s="108"/>
      <c r="H36" s="10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1"/>
      <c r="AK36" s="130">
        <f t="shared" si="1"/>
        <v>0</v>
      </c>
    </row>
    <row r="37" spans="1:37" ht="19.5" customHeight="1">
      <c r="A37" s="248"/>
      <c r="B37" s="249"/>
      <c r="C37" s="213"/>
      <c r="D37" s="211"/>
      <c r="E37" s="188" t="s">
        <v>49</v>
      </c>
      <c r="F37" s="107"/>
      <c r="G37" s="108"/>
      <c r="H37" s="108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1"/>
      <c r="AK37" s="130">
        <f t="shared" si="1"/>
        <v>0</v>
      </c>
    </row>
    <row r="38" spans="1:37" ht="19.5" customHeight="1" thickBot="1">
      <c r="A38" s="248"/>
      <c r="B38" s="249"/>
      <c r="C38" s="213"/>
      <c r="D38" s="211"/>
      <c r="E38" s="188" t="s">
        <v>50</v>
      </c>
      <c r="F38" s="112"/>
      <c r="G38" s="113"/>
      <c r="H38" s="113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131">
        <f t="shared" si="1"/>
        <v>0</v>
      </c>
    </row>
    <row r="39" spans="1:37" ht="19.5" customHeight="1" thickBot="1">
      <c r="A39" s="248"/>
      <c r="B39" s="249"/>
      <c r="C39" s="229"/>
      <c r="D39" s="204" t="s">
        <v>37</v>
      </c>
      <c r="E39" s="206"/>
      <c r="F39" s="191">
        <f>SUM(F9:F38)</f>
        <v>0</v>
      </c>
      <c r="G39" s="127">
        <f aca="true" t="shared" si="2" ref="G39:AJ39">SUM(G9:G38)</f>
        <v>0</v>
      </c>
      <c r="H39" s="127">
        <f t="shared" si="2"/>
        <v>0</v>
      </c>
      <c r="I39" s="127">
        <f t="shared" si="2"/>
        <v>0</v>
      </c>
      <c r="J39" s="127">
        <f t="shared" si="2"/>
        <v>0</v>
      </c>
      <c r="K39" s="127">
        <f t="shared" si="2"/>
        <v>0</v>
      </c>
      <c r="L39" s="127">
        <f t="shared" si="2"/>
        <v>0</v>
      </c>
      <c r="M39" s="127">
        <f t="shared" si="2"/>
        <v>0</v>
      </c>
      <c r="N39" s="127">
        <f t="shared" si="2"/>
        <v>0</v>
      </c>
      <c r="O39" s="127">
        <f t="shared" si="2"/>
        <v>0</v>
      </c>
      <c r="P39" s="127">
        <f t="shared" si="2"/>
        <v>0</v>
      </c>
      <c r="Q39" s="127">
        <f t="shared" si="2"/>
        <v>0</v>
      </c>
      <c r="R39" s="127">
        <f t="shared" si="2"/>
        <v>0</v>
      </c>
      <c r="S39" s="127">
        <f t="shared" si="2"/>
        <v>0</v>
      </c>
      <c r="T39" s="127">
        <f t="shared" si="2"/>
        <v>0</v>
      </c>
      <c r="U39" s="127">
        <f t="shared" si="2"/>
        <v>0</v>
      </c>
      <c r="V39" s="127">
        <f t="shared" si="2"/>
        <v>0</v>
      </c>
      <c r="W39" s="127">
        <f t="shared" si="2"/>
        <v>0</v>
      </c>
      <c r="X39" s="127">
        <f t="shared" si="2"/>
        <v>0</v>
      </c>
      <c r="Y39" s="127">
        <f t="shared" si="2"/>
        <v>0</v>
      </c>
      <c r="Z39" s="127">
        <f t="shared" si="2"/>
        <v>0</v>
      </c>
      <c r="AA39" s="127">
        <f t="shared" si="2"/>
        <v>0</v>
      </c>
      <c r="AB39" s="127">
        <f t="shared" si="2"/>
        <v>0</v>
      </c>
      <c r="AC39" s="127">
        <f t="shared" si="2"/>
        <v>0</v>
      </c>
      <c r="AD39" s="127">
        <f t="shared" si="2"/>
        <v>0</v>
      </c>
      <c r="AE39" s="127">
        <f t="shared" si="2"/>
        <v>0</v>
      </c>
      <c r="AF39" s="127">
        <f t="shared" si="2"/>
        <v>0</v>
      </c>
      <c r="AG39" s="127">
        <f t="shared" si="2"/>
        <v>0</v>
      </c>
      <c r="AH39" s="127">
        <f t="shared" si="2"/>
        <v>0</v>
      </c>
      <c r="AI39" s="127">
        <f t="shared" si="2"/>
        <v>0</v>
      </c>
      <c r="AJ39" s="128">
        <f t="shared" si="2"/>
        <v>0</v>
      </c>
      <c r="AK39" s="131">
        <f t="shared" si="1"/>
        <v>0</v>
      </c>
    </row>
    <row r="40" spans="1:37" ht="19.5" customHeight="1">
      <c r="A40" s="248"/>
      <c r="B40" s="249"/>
      <c r="C40" s="212" t="s">
        <v>38</v>
      </c>
      <c r="D40" s="215" t="s">
        <v>39</v>
      </c>
      <c r="E40" s="162" t="s">
        <v>40</v>
      </c>
      <c r="F40" s="117"/>
      <c r="G40" s="118"/>
      <c r="H40" s="118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129">
        <f t="shared" si="1"/>
        <v>0</v>
      </c>
    </row>
    <row r="41" spans="1:37" ht="19.5" customHeight="1">
      <c r="A41" s="248"/>
      <c r="B41" s="249"/>
      <c r="C41" s="213"/>
      <c r="D41" s="216"/>
      <c r="E41" s="163" t="s">
        <v>41</v>
      </c>
      <c r="F41" s="122"/>
      <c r="G41" s="123"/>
      <c r="H41" s="123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6"/>
      <c r="AK41" s="130">
        <f t="shared" si="1"/>
        <v>0</v>
      </c>
    </row>
    <row r="42" spans="1:37" ht="19.5" customHeight="1">
      <c r="A42" s="248"/>
      <c r="B42" s="249"/>
      <c r="C42" s="213"/>
      <c r="D42" s="216"/>
      <c r="E42" s="163" t="s">
        <v>63</v>
      </c>
      <c r="F42" s="122"/>
      <c r="G42" s="123"/>
      <c r="H42" s="123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6"/>
      <c r="AK42" s="130">
        <f t="shared" si="1"/>
        <v>0</v>
      </c>
    </row>
    <row r="43" spans="1:37" ht="19.5" customHeight="1">
      <c r="A43" s="248"/>
      <c r="B43" s="249"/>
      <c r="C43" s="213"/>
      <c r="D43" s="216"/>
      <c r="E43" s="163" t="s">
        <v>42</v>
      </c>
      <c r="F43" s="122"/>
      <c r="G43" s="123"/>
      <c r="H43" s="123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6"/>
      <c r="AK43" s="130">
        <f t="shared" si="1"/>
        <v>0</v>
      </c>
    </row>
    <row r="44" spans="1:37" ht="19.5" customHeight="1" thickBot="1">
      <c r="A44" s="248"/>
      <c r="B44" s="249"/>
      <c r="C44" s="213"/>
      <c r="D44" s="217"/>
      <c r="E44" s="164" t="s">
        <v>64</v>
      </c>
      <c r="F44" s="192"/>
      <c r="G44" s="193"/>
      <c r="H44" s="193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197">
        <f t="shared" si="1"/>
        <v>0</v>
      </c>
    </row>
    <row r="45" spans="1:37" ht="19.5" customHeight="1" thickBot="1">
      <c r="A45" s="248"/>
      <c r="B45" s="249"/>
      <c r="C45" s="214"/>
      <c r="D45" s="218" t="s">
        <v>43</v>
      </c>
      <c r="E45" s="219"/>
      <c r="F45" s="190">
        <f>SUM(F40:F44)</f>
        <v>0</v>
      </c>
      <c r="G45" s="189">
        <f aca="true" t="shared" si="3" ref="G45:AJ45">SUM(G40:G44)</f>
        <v>0</v>
      </c>
      <c r="H45" s="189">
        <f t="shared" si="3"/>
        <v>0</v>
      </c>
      <c r="I45" s="189">
        <f t="shared" si="3"/>
        <v>0</v>
      </c>
      <c r="J45" s="189">
        <f t="shared" si="3"/>
        <v>0</v>
      </c>
      <c r="K45" s="189">
        <f t="shared" si="3"/>
        <v>0</v>
      </c>
      <c r="L45" s="189">
        <f t="shared" si="3"/>
        <v>0</v>
      </c>
      <c r="M45" s="189">
        <f t="shared" si="3"/>
        <v>0</v>
      </c>
      <c r="N45" s="189">
        <f t="shared" si="3"/>
        <v>0</v>
      </c>
      <c r="O45" s="189">
        <f t="shared" si="3"/>
        <v>0</v>
      </c>
      <c r="P45" s="189">
        <f t="shared" si="3"/>
        <v>0</v>
      </c>
      <c r="Q45" s="189">
        <f t="shared" si="3"/>
        <v>0</v>
      </c>
      <c r="R45" s="189">
        <f t="shared" si="3"/>
        <v>0</v>
      </c>
      <c r="S45" s="189">
        <f t="shared" si="3"/>
        <v>0</v>
      </c>
      <c r="T45" s="189">
        <f t="shared" si="3"/>
        <v>0</v>
      </c>
      <c r="U45" s="189">
        <f t="shared" si="3"/>
        <v>0</v>
      </c>
      <c r="V45" s="189">
        <f t="shared" si="3"/>
        <v>0</v>
      </c>
      <c r="W45" s="189">
        <f t="shared" si="3"/>
        <v>0</v>
      </c>
      <c r="X45" s="189">
        <f t="shared" si="3"/>
        <v>0</v>
      </c>
      <c r="Y45" s="189">
        <f t="shared" si="3"/>
        <v>0</v>
      </c>
      <c r="Z45" s="189">
        <f t="shared" si="3"/>
        <v>0</v>
      </c>
      <c r="AA45" s="189">
        <f t="shared" si="3"/>
        <v>0</v>
      </c>
      <c r="AB45" s="189">
        <f t="shared" si="3"/>
        <v>0</v>
      </c>
      <c r="AC45" s="189">
        <f t="shared" si="3"/>
        <v>0</v>
      </c>
      <c r="AD45" s="189">
        <f t="shared" si="3"/>
        <v>0</v>
      </c>
      <c r="AE45" s="189">
        <f t="shared" si="3"/>
        <v>0</v>
      </c>
      <c r="AF45" s="189">
        <f t="shared" si="3"/>
        <v>0</v>
      </c>
      <c r="AG45" s="189">
        <f t="shared" si="3"/>
        <v>0</v>
      </c>
      <c r="AH45" s="189">
        <f t="shared" si="3"/>
        <v>0</v>
      </c>
      <c r="AI45" s="189">
        <f t="shared" si="3"/>
        <v>0</v>
      </c>
      <c r="AJ45" s="203">
        <f t="shared" si="3"/>
        <v>0</v>
      </c>
      <c r="AK45" s="132">
        <f t="shared" si="1"/>
        <v>0</v>
      </c>
    </row>
    <row r="46" spans="1:37" ht="19.5" customHeight="1" thickBot="1">
      <c r="A46" s="250"/>
      <c r="B46" s="251"/>
      <c r="C46" s="204" t="s">
        <v>54</v>
      </c>
      <c r="D46" s="205"/>
      <c r="E46" s="206"/>
      <c r="F46" s="198">
        <f>SUM(F39,F45)</f>
        <v>0</v>
      </c>
      <c r="G46" s="199">
        <f aca="true" t="shared" si="4" ref="G46:AJ46">SUM(G39,G45)</f>
        <v>0</v>
      </c>
      <c r="H46" s="199">
        <f t="shared" si="4"/>
        <v>0</v>
      </c>
      <c r="I46" s="199">
        <f t="shared" si="4"/>
        <v>0</v>
      </c>
      <c r="J46" s="199">
        <f t="shared" si="4"/>
        <v>0</v>
      </c>
      <c r="K46" s="199">
        <f t="shared" si="4"/>
        <v>0</v>
      </c>
      <c r="L46" s="199">
        <f t="shared" si="4"/>
        <v>0</v>
      </c>
      <c r="M46" s="199">
        <f t="shared" si="4"/>
        <v>0</v>
      </c>
      <c r="N46" s="199">
        <f t="shared" si="4"/>
        <v>0</v>
      </c>
      <c r="O46" s="199">
        <f t="shared" si="4"/>
        <v>0</v>
      </c>
      <c r="P46" s="199">
        <f t="shared" si="4"/>
        <v>0</v>
      </c>
      <c r="Q46" s="199">
        <f t="shared" si="4"/>
        <v>0</v>
      </c>
      <c r="R46" s="199">
        <f t="shared" si="4"/>
        <v>0</v>
      </c>
      <c r="S46" s="199">
        <f t="shared" si="4"/>
        <v>0</v>
      </c>
      <c r="T46" s="199">
        <f t="shared" si="4"/>
        <v>0</v>
      </c>
      <c r="U46" s="200">
        <f t="shared" si="4"/>
        <v>0</v>
      </c>
      <c r="V46" s="200">
        <f t="shared" si="4"/>
        <v>0</v>
      </c>
      <c r="W46" s="200">
        <f t="shared" si="4"/>
        <v>0</v>
      </c>
      <c r="X46" s="200">
        <f t="shared" si="4"/>
        <v>0</v>
      </c>
      <c r="Y46" s="200">
        <f t="shared" si="4"/>
        <v>0</v>
      </c>
      <c r="Z46" s="200">
        <f t="shared" si="4"/>
        <v>0</v>
      </c>
      <c r="AA46" s="200">
        <f t="shared" si="4"/>
        <v>0</v>
      </c>
      <c r="AB46" s="200">
        <f t="shared" si="4"/>
        <v>0</v>
      </c>
      <c r="AC46" s="200">
        <f t="shared" si="4"/>
        <v>0</v>
      </c>
      <c r="AD46" s="200">
        <f t="shared" si="4"/>
        <v>0</v>
      </c>
      <c r="AE46" s="200">
        <f t="shared" si="4"/>
        <v>0</v>
      </c>
      <c r="AF46" s="200">
        <f t="shared" si="4"/>
        <v>0</v>
      </c>
      <c r="AG46" s="200">
        <f t="shared" si="4"/>
        <v>0</v>
      </c>
      <c r="AH46" s="200">
        <f t="shared" si="4"/>
        <v>0</v>
      </c>
      <c r="AI46" s="200">
        <f t="shared" si="4"/>
        <v>0</v>
      </c>
      <c r="AJ46" s="201">
        <f t="shared" si="4"/>
        <v>0</v>
      </c>
      <c r="AK46" s="202">
        <f t="shared" si="1"/>
        <v>0</v>
      </c>
    </row>
  </sheetData>
  <sheetProtection password="EC70" sheet="1"/>
  <mergeCells count="53">
    <mergeCell ref="A9:B46"/>
    <mergeCell ref="A3:B7"/>
    <mergeCell ref="AG1:AG2"/>
    <mergeCell ref="AH1:AH2"/>
    <mergeCell ref="AI1:AI2"/>
    <mergeCell ref="AJ1:AJ2"/>
    <mergeCell ref="U1:U2"/>
    <mergeCell ref="V1:V2"/>
    <mergeCell ref="W1:W2"/>
    <mergeCell ref="X1:X2"/>
    <mergeCell ref="AK1:AK2"/>
    <mergeCell ref="AA1:AA2"/>
    <mergeCell ref="AB1:AB2"/>
    <mergeCell ref="AC1:AC2"/>
    <mergeCell ref="AD1:AD2"/>
    <mergeCell ref="AE1:AE2"/>
    <mergeCell ref="AF1:AF2"/>
    <mergeCell ref="Y1:Y2"/>
    <mergeCell ref="Z1:Z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C1:C2"/>
    <mergeCell ref="D1:D2"/>
    <mergeCell ref="E1:E2"/>
    <mergeCell ref="F1:F2"/>
    <mergeCell ref="G1:G2"/>
    <mergeCell ref="H1:H2"/>
    <mergeCell ref="C3:C6"/>
    <mergeCell ref="D3:D4"/>
    <mergeCell ref="D5:D6"/>
    <mergeCell ref="C7:E7"/>
    <mergeCell ref="C9:C39"/>
    <mergeCell ref="D9:D13"/>
    <mergeCell ref="D15:D17"/>
    <mergeCell ref="C46:E46"/>
    <mergeCell ref="D18:D24"/>
    <mergeCell ref="D25:D30"/>
    <mergeCell ref="D31:D35"/>
    <mergeCell ref="D36:D38"/>
    <mergeCell ref="D39:E39"/>
    <mergeCell ref="C40:C45"/>
    <mergeCell ref="D40:D44"/>
    <mergeCell ref="D45:E4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7">
      <selection activeCell="K11" sqref="K11"/>
    </sheetView>
  </sheetViews>
  <sheetFormatPr defaultColWidth="9.140625" defaultRowHeight="15"/>
  <cols>
    <col min="1" max="1" width="5.140625" style="1" customWidth="1"/>
    <col min="2" max="2" width="3.00390625" style="1" customWidth="1"/>
    <col min="3" max="3" width="4.57421875" style="1" customWidth="1"/>
    <col min="4" max="4" width="10.00390625" style="1" customWidth="1"/>
    <col min="5" max="5" width="23.140625" style="1" customWidth="1"/>
    <col min="6" max="6" width="9.00390625" style="1" customWidth="1"/>
    <col min="7" max="7" width="10.8515625" style="1" customWidth="1"/>
    <col min="8" max="8" width="12.00390625" style="1" customWidth="1"/>
    <col min="9" max="16384" width="9.00390625" style="1" customWidth="1"/>
  </cols>
  <sheetData>
    <row r="1" spans="1:8" ht="13.5">
      <c r="A1" s="172">
        <f>'家計簿'!A1</f>
        <v>0</v>
      </c>
      <c r="B1" s="165" t="s">
        <v>61</v>
      </c>
      <c r="C1" s="260"/>
      <c r="D1" s="236" t="s">
        <v>0</v>
      </c>
      <c r="E1" s="264" t="s">
        <v>1</v>
      </c>
      <c r="F1" s="260" t="s">
        <v>2</v>
      </c>
      <c r="G1" s="236" t="s">
        <v>3</v>
      </c>
      <c r="H1" s="254" t="s">
        <v>4</v>
      </c>
    </row>
    <row r="2" spans="1:8" ht="14.25" thickBot="1">
      <c r="A2" s="174">
        <f>'家計簿'!A2</f>
        <v>0</v>
      </c>
      <c r="B2" s="168" t="s">
        <v>97</v>
      </c>
      <c r="C2" s="261"/>
      <c r="D2" s="237"/>
      <c r="E2" s="265"/>
      <c r="F2" s="261"/>
      <c r="G2" s="237"/>
      <c r="H2" s="255"/>
    </row>
    <row r="3" spans="1:8" ht="13.5">
      <c r="A3" s="248" t="s">
        <v>52</v>
      </c>
      <c r="B3" s="249"/>
      <c r="C3" s="218" t="s">
        <v>52</v>
      </c>
      <c r="D3" s="271" t="s">
        <v>59</v>
      </c>
      <c r="E3" s="142" t="s">
        <v>56</v>
      </c>
      <c r="F3" s="5">
        <f>'家計簿'!AK3</f>
        <v>0</v>
      </c>
      <c r="G3" s="6"/>
      <c r="H3" s="7" t="s">
        <v>95</v>
      </c>
    </row>
    <row r="4" spans="1:8" ht="13.5">
      <c r="A4" s="248"/>
      <c r="B4" s="249"/>
      <c r="C4" s="269"/>
      <c r="D4" s="258"/>
      <c r="E4" s="143" t="s">
        <v>57</v>
      </c>
      <c r="F4" s="8">
        <f>'家計簿'!AK4</f>
        <v>0</v>
      </c>
      <c r="G4" s="9"/>
      <c r="H4" s="10" t="s">
        <v>95</v>
      </c>
    </row>
    <row r="5" spans="1:8" ht="13.5">
      <c r="A5" s="248"/>
      <c r="B5" s="249"/>
      <c r="C5" s="269"/>
      <c r="D5" s="258" t="s">
        <v>60</v>
      </c>
      <c r="E5" s="143" t="s">
        <v>58</v>
      </c>
      <c r="F5" s="8">
        <f>'家計簿'!AK5</f>
        <v>0</v>
      </c>
      <c r="G5" s="9"/>
      <c r="H5" s="10" t="s">
        <v>95</v>
      </c>
    </row>
    <row r="6" spans="1:8" ht="14.25" thickBot="1">
      <c r="A6" s="248"/>
      <c r="B6" s="249"/>
      <c r="C6" s="270"/>
      <c r="D6" s="259"/>
      <c r="E6" s="144" t="s">
        <v>51</v>
      </c>
      <c r="F6" s="11">
        <f>'家計簿'!AK6</f>
        <v>0</v>
      </c>
      <c r="G6" s="12"/>
      <c r="H6" s="13" t="s">
        <v>95</v>
      </c>
    </row>
    <row r="7" spans="1:8" ht="14.25" thickBot="1">
      <c r="A7" s="250"/>
      <c r="B7" s="251"/>
      <c r="C7" s="266" t="s">
        <v>55</v>
      </c>
      <c r="D7" s="267"/>
      <c r="E7" s="268"/>
      <c r="F7" s="14">
        <f>SUM(F3:F6)</f>
        <v>0</v>
      </c>
      <c r="G7" s="15"/>
      <c r="H7" s="16" t="s">
        <v>95</v>
      </c>
    </row>
    <row r="8" spans="2:8" ht="14.25" thickBot="1">
      <c r="B8" s="145"/>
      <c r="C8" s="146"/>
      <c r="D8" s="146"/>
      <c r="E8" s="146"/>
      <c r="F8" s="17"/>
      <c r="G8" s="135"/>
      <c r="H8" s="18"/>
    </row>
    <row r="9" spans="1:8" ht="13.5">
      <c r="A9" s="246" t="s">
        <v>53</v>
      </c>
      <c r="B9" s="247"/>
      <c r="C9" s="228" t="s">
        <v>5</v>
      </c>
      <c r="D9" s="230" t="s">
        <v>6</v>
      </c>
      <c r="E9" s="147" t="s">
        <v>7</v>
      </c>
      <c r="F9" s="19">
        <f>'家計簿'!AK9</f>
        <v>0</v>
      </c>
      <c r="G9" s="20">
        <v>3.2</v>
      </c>
      <c r="H9" s="21">
        <f>F9/1000*G9</f>
        <v>0</v>
      </c>
    </row>
    <row r="10" spans="1:10" ht="13.5">
      <c r="A10" s="248"/>
      <c r="B10" s="249"/>
      <c r="C10" s="213"/>
      <c r="D10" s="231"/>
      <c r="E10" s="148" t="s">
        <v>8</v>
      </c>
      <c r="F10" s="22">
        <f>'家計簿'!AK10</f>
        <v>0</v>
      </c>
      <c r="G10" s="23">
        <v>4.3</v>
      </c>
      <c r="H10" s="24">
        <f>F10/1000*G10</f>
        <v>0</v>
      </c>
      <c r="J10" s="173"/>
    </row>
    <row r="11" spans="1:8" ht="13.5">
      <c r="A11" s="248"/>
      <c r="B11" s="249"/>
      <c r="C11" s="213"/>
      <c r="D11" s="231"/>
      <c r="E11" s="148" t="s">
        <v>9</v>
      </c>
      <c r="F11" s="22">
        <f>'家計簿'!AK11</f>
        <v>0</v>
      </c>
      <c r="G11" s="23">
        <v>3.1</v>
      </c>
      <c r="H11" s="24">
        <f>F11/1000*G11</f>
        <v>0</v>
      </c>
    </row>
    <row r="12" spans="1:11" ht="13.5">
      <c r="A12" s="248"/>
      <c r="B12" s="249"/>
      <c r="C12" s="213"/>
      <c r="D12" s="231"/>
      <c r="E12" s="148" t="s">
        <v>10</v>
      </c>
      <c r="F12" s="22">
        <f>'家計簿'!AK12</f>
        <v>0</v>
      </c>
      <c r="G12" s="23">
        <v>1.8</v>
      </c>
      <c r="H12" s="24">
        <f>F12/1000*G12</f>
        <v>0</v>
      </c>
      <c r="K12" s="4"/>
    </row>
    <row r="13" spans="1:8" ht="13.5" customHeight="1">
      <c r="A13" s="248"/>
      <c r="B13" s="249"/>
      <c r="C13" s="213"/>
      <c r="D13" s="231"/>
      <c r="E13" s="148" t="s">
        <v>11</v>
      </c>
      <c r="F13" s="22">
        <f>'家計簿'!AK13</f>
        <v>0</v>
      </c>
      <c r="G13" s="23">
        <v>2.2</v>
      </c>
      <c r="H13" s="24">
        <f>F13/1000*G13</f>
        <v>0</v>
      </c>
    </row>
    <row r="14" spans="1:8" ht="13.5">
      <c r="A14" s="248"/>
      <c r="B14" s="249"/>
      <c r="C14" s="213"/>
      <c r="D14" s="231"/>
      <c r="E14" s="148" t="s">
        <v>12</v>
      </c>
      <c r="F14" s="22">
        <f>SUM(F9:F13)</f>
        <v>0</v>
      </c>
      <c r="G14" s="25"/>
      <c r="H14" s="24">
        <f>SUM(H9:H13)</f>
        <v>0</v>
      </c>
    </row>
    <row r="15" spans="1:8" ht="13.5" customHeight="1">
      <c r="A15" s="248"/>
      <c r="B15" s="249"/>
      <c r="C15" s="213"/>
      <c r="D15" s="256" t="s">
        <v>13</v>
      </c>
      <c r="E15" s="149" t="s">
        <v>14</v>
      </c>
      <c r="F15" s="26">
        <f>'家計簿'!AK14</f>
        <v>0</v>
      </c>
      <c r="G15" s="23">
        <v>2.1</v>
      </c>
      <c r="H15" s="27">
        <f>F15/1000*G15</f>
        <v>0</v>
      </c>
    </row>
    <row r="16" spans="1:8" ht="13.5">
      <c r="A16" s="248"/>
      <c r="B16" s="249"/>
      <c r="C16" s="213"/>
      <c r="D16" s="256"/>
      <c r="E16" s="150" t="s">
        <v>15</v>
      </c>
      <c r="F16" s="26">
        <f>SUM(F15)</f>
        <v>0</v>
      </c>
      <c r="G16" s="25"/>
      <c r="H16" s="27">
        <f>SUM(H15)</f>
        <v>0</v>
      </c>
    </row>
    <row r="17" spans="1:8" ht="13.5" customHeight="1">
      <c r="A17" s="248"/>
      <c r="B17" s="249"/>
      <c r="C17" s="213"/>
      <c r="D17" s="232" t="s">
        <v>16</v>
      </c>
      <c r="E17" s="151" t="s">
        <v>17</v>
      </c>
      <c r="F17" s="28">
        <f>'家計簿'!AK15</f>
        <v>0</v>
      </c>
      <c r="G17" s="23">
        <v>2.3</v>
      </c>
      <c r="H17" s="29">
        <f>F17/1000*G17</f>
        <v>0</v>
      </c>
    </row>
    <row r="18" spans="1:8" ht="13.5" customHeight="1">
      <c r="A18" s="248"/>
      <c r="B18" s="249"/>
      <c r="C18" s="213"/>
      <c r="D18" s="233"/>
      <c r="E18" s="151" t="s">
        <v>18</v>
      </c>
      <c r="F18" s="28">
        <f>'家計簿'!AK16</f>
        <v>0</v>
      </c>
      <c r="G18" s="23">
        <v>3.3</v>
      </c>
      <c r="H18" s="29">
        <f>F18/1000*G18</f>
        <v>0</v>
      </c>
    </row>
    <row r="19" spans="1:8" ht="13.5" customHeight="1">
      <c r="A19" s="248"/>
      <c r="B19" s="249"/>
      <c r="C19" s="213"/>
      <c r="D19" s="233"/>
      <c r="E19" s="151" t="s">
        <v>44</v>
      </c>
      <c r="F19" s="28">
        <f>'家計簿'!AK17</f>
        <v>0</v>
      </c>
      <c r="G19" s="23">
        <v>1.4</v>
      </c>
      <c r="H19" s="29">
        <f>F19/1000*G19</f>
        <v>0</v>
      </c>
    </row>
    <row r="20" spans="1:8" ht="13.5">
      <c r="A20" s="248"/>
      <c r="B20" s="249"/>
      <c r="C20" s="213"/>
      <c r="D20" s="257"/>
      <c r="E20" s="152" t="s">
        <v>15</v>
      </c>
      <c r="F20" s="28">
        <f>SUM(F17:F19)</f>
        <v>0</v>
      </c>
      <c r="G20" s="25"/>
      <c r="H20" s="29">
        <f>SUM(H17:H19)</f>
        <v>0</v>
      </c>
    </row>
    <row r="21" spans="1:8" ht="13.5">
      <c r="A21" s="248"/>
      <c r="B21" s="249"/>
      <c r="C21" s="213"/>
      <c r="D21" s="207" t="s">
        <v>19</v>
      </c>
      <c r="E21" s="153" t="s">
        <v>20</v>
      </c>
      <c r="F21" s="30">
        <f>'家計簿'!AK18</f>
        <v>0</v>
      </c>
      <c r="G21" s="23">
        <v>0.88</v>
      </c>
      <c r="H21" s="32">
        <f aca="true" t="shared" si="0" ref="H21:H27">F21/1000*G21</f>
        <v>0</v>
      </c>
    </row>
    <row r="22" spans="1:8" ht="13.5" customHeight="1">
      <c r="A22" s="248"/>
      <c r="B22" s="249"/>
      <c r="C22" s="213"/>
      <c r="D22" s="207"/>
      <c r="E22" s="153" t="s">
        <v>21</v>
      </c>
      <c r="F22" s="30">
        <f>'家計簿'!AK19</f>
        <v>0</v>
      </c>
      <c r="G22" s="23">
        <v>2.5</v>
      </c>
      <c r="H22" s="32">
        <f t="shared" si="0"/>
        <v>0</v>
      </c>
    </row>
    <row r="23" spans="1:8" ht="13.5" customHeight="1">
      <c r="A23" s="248"/>
      <c r="B23" s="249"/>
      <c r="C23" s="213"/>
      <c r="D23" s="207"/>
      <c r="E23" s="153" t="s">
        <v>22</v>
      </c>
      <c r="F23" s="30">
        <f>'家計簿'!AK20</f>
        <v>0</v>
      </c>
      <c r="G23" s="23">
        <v>1.4</v>
      </c>
      <c r="H23" s="32">
        <f t="shared" si="0"/>
        <v>0</v>
      </c>
    </row>
    <row r="24" spans="1:8" ht="13.5">
      <c r="A24" s="248"/>
      <c r="B24" s="249"/>
      <c r="C24" s="213"/>
      <c r="D24" s="207"/>
      <c r="E24" s="153" t="s">
        <v>23</v>
      </c>
      <c r="F24" s="30">
        <f>'家計簿'!AK21</f>
        <v>0</v>
      </c>
      <c r="G24" s="23">
        <v>1.8</v>
      </c>
      <c r="H24" s="32">
        <f t="shared" si="0"/>
        <v>0</v>
      </c>
    </row>
    <row r="25" spans="1:8" ht="13.5" customHeight="1">
      <c r="A25" s="248"/>
      <c r="B25" s="249"/>
      <c r="C25" s="213"/>
      <c r="D25" s="207"/>
      <c r="E25" s="153" t="s">
        <v>45</v>
      </c>
      <c r="F25" s="30">
        <f>'家計簿'!AK22</f>
        <v>0</v>
      </c>
      <c r="G25" s="23">
        <v>2.4</v>
      </c>
      <c r="H25" s="32">
        <f t="shared" si="0"/>
        <v>0</v>
      </c>
    </row>
    <row r="26" spans="1:8" ht="13.5">
      <c r="A26" s="248"/>
      <c r="B26" s="249"/>
      <c r="C26" s="213"/>
      <c r="D26" s="207"/>
      <c r="E26" s="153" t="s">
        <v>24</v>
      </c>
      <c r="F26" s="30">
        <f>'家計簿'!AK23</f>
        <v>0</v>
      </c>
      <c r="G26" s="23">
        <v>3.4</v>
      </c>
      <c r="H26" s="32">
        <f t="shared" si="0"/>
        <v>0</v>
      </c>
    </row>
    <row r="27" spans="1:8" ht="13.5">
      <c r="A27" s="248"/>
      <c r="B27" s="249"/>
      <c r="C27" s="213"/>
      <c r="D27" s="207"/>
      <c r="E27" s="153" t="s">
        <v>25</v>
      </c>
      <c r="F27" s="30">
        <f>'家計簿'!AK24</f>
        <v>0</v>
      </c>
      <c r="G27" s="23">
        <v>1.8</v>
      </c>
      <c r="H27" s="32">
        <f t="shared" si="0"/>
        <v>0</v>
      </c>
    </row>
    <row r="28" spans="1:8" ht="13.5">
      <c r="A28" s="248"/>
      <c r="B28" s="249"/>
      <c r="C28" s="213"/>
      <c r="D28" s="207"/>
      <c r="E28" s="154" t="s">
        <v>15</v>
      </c>
      <c r="F28" s="30">
        <f>SUM(F21:F27)</f>
        <v>0</v>
      </c>
      <c r="G28" s="25"/>
      <c r="H28" s="32">
        <f>SUM(H21:H27)</f>
        <v>0</v>
      </c>
    </row>
    <row r="29" spans="1:8" ht="13.5" customHeight="1">
      <c r="A29" s="248"/>
      <c r="B29" s="249"/>
      <c r="C29" s="213"/>
      <c r="D29" s="208" t="s">
        <v>26</v>
      </c>
      <c r="E29" s="155" t="s">
        <v>27</v>
      </c>
      <c r="F29" s="33">
        <f>'家計簿'!AK25</f>
        <v>0</v>
      </c>
      <c r="G29" s="23">
        <v>2.9</v>
      </c>
      <c r="H29" s="34">
        <f aca="true" t="shared" si="1" ref="H29:H34">F29/1000*G29</f>
        <v>0</v>
      </c>
    </row>
    <row r="30" spans="1:8" ht="13.5" customHeight="1">
      <c r="A30" s="248"/>
      <c r="B30" s="249"/>
      <c r="C30" s="213"/>
      <c r="D30" s="208"/>
      <c r="E30" s="155" t="s">
        <v>28</v>
      </c>
      <c r="F30" s="33">
        <f>'家計簿'!AK26</f>
        <v>0</v>
      </c>
      <c r="G30" s="23">
        <v>11.9</v>
      </c>
      <c r="H30" s="34">
        <f t="shared" si="1"/>
        <v>0</v>
      </c>
    </row>
    <row r="31" spans="1:8" ht="13.5">
      <c r="A31" s="248"/>
      <c r="B31" s="249"/>
      <c r="C31" s="213"/>
      <c r="D31" s="208"/>
      <c r="E31" s="155" t="s">
        <v>29</v>
      </c>
      <c r="F31" s="33">
        <f>'家計簿'!AK27</f>
        <v>0</v>
      </c>
      <c r="G31" s="23">
        <v>0.7</v>
      </c>
      <c r="H31" s="34">
        <f t="shared" si="1"/>
        <v>0</v>
      </c>
    </row>
    <row r="32" spans="1:8" ht="13.5">
      <c r="A32" s="248"/>
      <c r="B32" s="249"/>
      <c r="C32" s="213"/>
      <c r="D32" s="208"/>
      <c r="E32" s="155" t="s">
        <v>46</v>
      </c>
      <c r="F32" s="33">
        <f>'家計簿'!AK28</f>
        <v>0</v>
      </c>
      <c r="G32" s="23">
        <v>1.2</v>
      </c>
      <c r="H32" s="34">
        <f t="shared" si="1"/>
        <v>0</v>
      </c>
    </row>
    <row r="33" spans="1:8" ht="13.5">
      <c r="A33" s="248"/>
      <c r="B33" s="249"/>
      <c r="C33" s="213"/>
      <c r="D33" s="208"/>
      <c r="E33" s="155" t="s">
        <v>62</v>
      </c>
      <c r="F33" s="33">
        <f>'家計簿'!AK29</f>
        <v>0</v>
      </c>
      <c r="G33" s="23">
        <v>1.7</v>
      </c>
      <c r="H33" s="34">
        <f t="shared" si="1"/>
        <v>0</v>
      </c>
    </row>
    <row r="34" spans="1:8" ht="13.5" customHeight="1">
      <c r="A34" s="248"/>
      <c r="B34" s="249"/>
      <c r="C34" s="213"/>
      <c r="D34" s="208"/>
      <c r="E34" s="155" t="s">
        <v>30</v>
      </c>
      <c r="F34" s="33">
        <f>'家計簿'!AK30</f>
        <v>0</v>
      </c>
      <c r="G34" s="23">
        <v>2.6</v>
      </c>
      <c r="H34" s="34">
        <f t="shared" si="1"/>
        <v>0</v>
      </c>
    </row>
    <row r="35" spans="1:8" ht="13.5">
      <c r="A35" s="248"/>
      <c r="B35" s="249"/>
      <c r="C35" s="213"/>
      <c r="D35" s="208"/>
      <c r="E35" s="156" t="s">
        <v>15</v>
      </c>
      <c r="F35" s="33">
        <f>SUM(F29:F34)</f>
        <v>0</v>
      </c>
      <c r="G35" s="25"/>
      <c r="H35" s="34">
        <f>SUM(H29:H34)</f>
        <v>0</v>
      </c>
    </row>
    <row r="36" spans="1:8" ht="13.5">
      <c r="A36" s="248"/>
      <c r="B36" s="249"/>
      <c r="C36" s="213"/>
      <c r="D36" s="209" t="s">
        <v>31</v>
      </c>
      <c r="E36" s="157" t="s">
        <v>32</v>
      </c>
      <c r="F36" s="35">
        <f>'家計簿'!AK31</f>
        <v>0</v>
      </c>
      <c r="G36" s="23">
        <v>3.4</v>
      </c>
      <c r="H36" s="36">
        <f>F36/1000*G36</f>
        <v>0</v>
      </c>
    </row>
    <row r="37" spans="1:8" ht="13.5" customHeight="1">
      <c r="A37" s="248"/>
      <c r="B37" s="249"/>
      <c r="C37" s="213"/>
      <c r="D37" s="209"/>
      <c r="E37" s="157" t="s">
        <v>33</v>
      </c>
      <c r="F37" s="35">
        <f>'家計簿'!AK32</f>
        <v>0</v>
      </c>
      <c r="G37" s="23">
        <v>0.25</v>
      </c>
      <c r="H37" s="36">
        <f>F37/1000*G37</f>
        <v>0</v>
      </c>
    </row>
    <row r="38" spans="1:8" ht="13.5">
      <c r="A38" s="248"/>
      <c r="B38" s="249"/>
      <c r="C38" s="213"/>
      <c r="D38" s="209"/>
      <c r="E38" s="157" t="s">
        <v>34</v>
      </c>
      <c r="F38" s="35">
        <f>'家計簿'!AK33</f>
        <v>0</v>
      </c>
      <c r="G38" s="23">
        <v>2.3</v>
      </c>
      <c r="H38" s="36">
        <f>F38/1000*G38</f>
        <v>0</v>
      </c>
    </row>
    <row r="39" spans="1:8" ht="13.5" customHeight="1">
      <c r="A39" s="248"/>
      <c r="B39" s="249"/>
      <c r="C39" s="213"/>
      <c r="D39" s="209"/>
      <c r="E39" s="157" t="s">
        <v>35</v>
      </c>
      <c r="F39" s="35">
        <f>'家計簿'!AK34</f>
        <v>0</v>
      </c>
      <c r="G39" s="23">
        <v>4</v>
      </c>
      <c r="H39" s="36">
        <f>F39/1000*G39</f>
        <v>0</v>
      </c>
    </row>
    <row r="40" spans="1:8" ht="13.5">
      <c r="A40" s="248"/>
      <c r="B40" s="249"/>
      <c r="C40" s="213"/>
      <c r="D40" s="209"/>
      <c r="E40" s="157" t="s">
        <v>36</v>
      </c>
      <c r="F40" s="35">
        <f>'家計簿'!AK35</f>
        <v>0</v>
      </c>
      <c r="G40" s="23">
        <v>2.6</v>
      </c>
      <c r="H40" s="36">
        <f>F40/1000*G40</f>
        <v>0</v>
      </c>
    </row>
    <row r="41" spans="1:8" ht="13.5">
      <c r="A41" s="248"/>
      <c r="B41" s="249"/>
      <c r="C41" s="213"/>
      <c r="D41" s="209"/>
      <c r="E41" s="158" t="s">
        <v>15</v>
      </c>
      <c r="F41" s="35">
        <f>SUM(F36:F40)</f>
        <v>0</v>
      </c>
      <c r="G41" s="25"/>
      <c r="H41" s="36">
        <f>SUM(H36:H40)</f>
        <v>0</v>
      </c>
    </row>
    <row r="42" spans="1:8" ht="13.5" customHeight="1">
      <c r="A42" s="248"/>
      <c r="B42" s="249"/>
      <c r="C42" s="213"/>
      <c r="D42" s="210" t="s">
        <v>48</v>
      </c>
      <c r="E42" s="159" t="s">
        <v>47</v>
      </c>
      <c r="F42" s="37">
        <f>'家計簿'!AK36</f>
        <v>0</v>
      </c>
      <c r="G42" s="23">
        <v>1.7</v>
      </c>
      <c r="H42" s="38">
        <f>F42/1000*G42</f>
        <v>0</v>
      </c>
    </row>
    <row r="43" spans="1:8" ht="13.5" customHeight="1">
      <c r="A43" s="248"/>
      <c r="B43" s="249"/>
      <c r="C43" s="213"/>
      <c r="D43" s="211"/>
      <c r="E43" s="160" t="s">
        <v>49</v>
      </c>
      <c r="F43" s="37">
        <f>'家計簿'!AK37</f>
        <v>0</v>
      </c>
      <c r="G43" s="23">
        <v>2.2</v>
      </c>
      <c r="H43" s="38">
        <f>F43/1000*G43</f>
        <v>0</v>
      </c>
    </row>
    <row r="44" spans="1:8" ht="13.5" customHeight="1">
      <c r="A44" s="248"/>
      <c r="B44" s="249"/>
      <c r="C44" s="213"/>
      <c r="D44" s="211"/>
      <c r="E44" s="160" t="s">
        <v>50</v>
      </c>
      <c r="F44" s="37">
        <f>'家計簿'!AK38</f>
        <v>0</v>
      </c>
      <c r="G44" s="23">
        <v>0</v>
      </c>
      <c r="H44" s="38">
        <f>F44/1000*G44</f>
        <v>0</v>
      </c>
    </row>
    <row r="45" spans="1:8" ht="14.25" thickBot="1">
      <c r="A45" s="248"/>
      <c r="B45" s="249"/>
      <c r="C45" s="213"/>
      <c r="D45" s="211"/>
      <c r="E45" s="161" t="s">
        <v>15</v>
      </c>
      <c r="F45" s="39">
        <f>SUM(F42:F44)</f>
        <v>0</v>
      </c>
      <c r="G45" s="136"/>
      <c r="H45" s="40">
        <f>SUM(H42:H44)</f>
        <v>0</v>
      </c>
    </row>
    <row r="46" spans="1:8" ht="14.25" thickBot="1">
      <c r="A46" s="248"/>
      <c r="B46" s="249"/>
      <c r="C46" s="229"/>
      <c r="D46" s="204" t="s">
        <v>37</v>
      </c>
      <c r="E46" s="263"/>
      <c r="F46" s="41">
        <f>F14+F16+F20+F28+F35+F41+F45</f>
        <v>0</v>
      </c>
      <c r="G46" s="42"/>
      <c r="H46" s="139">
        <f>H14+H16+H20+H28+H35+H41+H45</f>
        <v>0</v>
      </c>
    </row>
    <row r="47" spans="1:8" ht="13.5">
      <c r="A47" s="248"/>
      <c r="B47" s="249"/>
      <c r="C47" s="212" t="s">
        <v>38</v>
      </c>
      <c r="D47" s="215" t="s">
        <v>39</v>
      </c>
      <c r="E47" s="162" t="s">
        <v>40</v>
      </c>
      <c r="F47" s="43">
        <f>'家計簿'!AK40</f>
        <v>0</v>
      </c>
      <c r="G47" s="44">
        <v>15.5</v>
      </c>
      <c r="H47" s="45">
        <f>F47/1000*G47</f>
        <v>0</v>
      </c>
    </row>
    <row r="48" spans="1:8" ht="13.5">
      <c r="A48" s="248"/>
      <c r="B48" s="249"/>
      <c r="C48" s="213"/>
      <c r="D48" s="216"/>
      <c r="E48" s="163" t="s">
        <v>41</v>
      </c>
      <c r="F48" s="46">
        <f>'家計簿'!AK41</f>
        <v>0</v>
      </c>
      <c r="G48" s="47">
        <v>13.3</v>
      </c>
      <c r="H48" s="31">
        <f>F48/1000*G48</f>
        <v>0</v>
      </c>
    </row>
    <row r="49" spans="1:8" ht="13.5">
      <c r="A49" s="248"/>
      <c r="B49" s="249"/>
      <c r="C49" s="213"/>
      <c r="D49" s="216"/>
      <c r="E49" s="163" t="s">
        <v>63</v>
      </c>
      <c r="F49" s="46">
        <f>'家計簿'!AK42</f>
        <v>0</v>
      </c>
      <c r="G49" s="47">
        <v>10.4</v>
      </c>
      <c r="H49" s="31">
        <f>F49/1000*G49</f>
        <v>0</v>
      </c>
    </row>
    <row r="50" spans="1:8" ht="13.5">
      <c r="A50" s="248"/>
      <c r="B50" s="249"/>
      <c r="C50" s="213"/>
      <c r="D50" s="216"/>
      <c r="E50" s="163" t="s">
        <v>42</v>
      </c>
      <c r="F50" s="46">
        <f>'家計簿'!AK43</f>
        <v>0</v>
      </c>
      <c r="G50" s="47">
        <v>36.8</v>
      </c>
      <c r="H50" s="31">
        <f>F50/1000*G50</f>
        <v>0</v>
      </c>
    </row>
    <row r="51" spans="1:8" ht="14.25" thickBot="1">
      <c r="A51" s="248"/>
      <c r="B51" s="249"/>
      <c r="C51" s="213"/>
      <c r="D51" s="217"/>
      <c r="E51" s="164" t="s">
        <v>64</v>
      </c>
      <c r="F51" s="48">
        <f>'家計簿'!AK44</f>
        <v>0</v>
      </c>
      <c r="G51" s="49">
        <v>23.7</v>
      </c>
      <c r="H51" s="50">
        <f>F51/1000*G51</f>
        <v>0</v>
      </c>
    </row>
    <row r="52" spans="1:8" ht="14.25" thickBot="1">
      <c r="A52" s="248"/>
      <c r="B52" s="249"/>
      <c r="C52" s="214"/>
      <c r="D52" s="218" t="s">
        <v>43</v>
      </c>
      <c r="E52" s="262"/>
      <c r="F52" s="51">
        <f>SUM(F47:F51)</f>
        <v>0</v>
      </c>
      <c r="G52" s="137"/>
      <c r="H52" s="140">
        <f>SUM(H47:H51)</f>
        <v>0</v>
      </c>
    </row>
    <row r="53" spans="1:8" ht="14.25" thickBot="1">
      <c r="A53" s="250"/>
      <c r="B53" s="251"/>
      <c r="C53" s="204" t="s">
        <v>54</v>
      </c>
      <c r="D53" s="205"/>
      <c r="E53" s="263"/>
      <c r="F53" s="52">
        <f>F46+F52</f>
        <v>0</v>
      </c>
      <c r="G53" s="138"/>
      <c r="H53" s="141">
        <f>H46+H52</f>
        <v>0</v>
      </c>
    </row>
  </sheetData>
  <sheetProtection password="EC70" sheet="1"/>
  <mergeCells count="25">
    <mergeCell ref="D1:D2"/>
    <mergeCell ref="E1:E2"/>
    <mergeCell ref="F1:F2"/>
    <mergeCell ref="D46:E46"/>
    <mergeCell ref="C7:E7"/>
    <mergeCell ref="C3:C6"/>
    <mergeCell ref="D3:D4"/>
    <mergeCell ref="D21:D28"/>
    <mergeCell ref="D29:D35"/>
    <mergeCell ref="A3:B7"/>
    <mergeCell ref="A9:B53"/>
    <mergeCell ref="C47:C52"/>
    <mergeCell ref="D47:D51"/>
    <mergeCell ref="D52:E52"/>
    <mergeCell ref="C53:E53"/>
    <mergeCell ref="G1:G2"/>
    <mergeCell ref="H1:H2"/>
    <mergeCell ref="C9:C46"/>
    <mergeCell ref="D9:D14"/>
    <mergeCell ref="D15:D16"/>
    <mergeCell ref="D17:D20"/>
    <mergeCell ref="D36:D41"/>
    <mergeCell ref="D42:D45"/>
    <mergeCell ref="D5:D6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2">
      <selection activeCell="G1" sqref="G1:H2"/>
    </sheetView>
  </sheetViews>
  <sheetFormatPr defaultColWidth="9.140625" defaultRowHeight="15"/>
  <cols>
    <col min="1" max="1" width="4.28125" style="0" customWidth="1"/>
    <col min="2" max="2" width="3.00390625" style="0" customWidth="1"/>
    <col min="3" max="3" width="4.57421875" style="0" customWidth="1"/>
    <col min="4" max="4" width="9.421875" style="0" customWidth="1"/>
    <col min="5" max="5" width="27.8515625" style="0" customWidth="1"/>
    <col min="7" max="7" width="13.140625" style="0" customWidth="1"/>
    <col min="8" max="8" width="14.00390625" style="0" customWidth="1"/>
  </cols>
  <sheetData>
    <row r="1" spans="1:8" ht="13.5">
      <c r="A1" s="172">
        <f>'家計簿'!A1</f>
        <v>0</v>
      </c>
      <c r="B1" s="165" t="s">
        <v>61</v>
      </c>
      <c r="C1" s="260"/>
      <c r="D1" s="236" t="s">
        <v>0</v>
      </c>
      <c r="E1" s="264" t="s">
        <v>1</v>
      </c>
      <c r="F1" s="260" t="s">
        <v>2</v>
      </c>
      <c r="G1" s="236" t="s">
        <v>99</v>
      </c>
      <c r="H1" s="254" t="s">
        <v>100</v>
      </c>
    </row>
    <row r="2" spans="1:8" ht="14.25" thickBot="1">
      <c r="A2" s="174">
        <f>'家計簿'!A2</f>
        <v>0</v>
      </c>
      <c r="B2" s="168" t="s">
        <v>97</v>
      </c>
      <c r="C2" s="261"/>
      <c r="D2" s="237"/>
      <c r="E2" s="265"/>
      <c r="F2" s="261"/>
      <c r="G2" s="237"/>
      <c r="H2" s="255"/>
    </row>
    <row r="3" spans="1:8" ht="13.5">
      <c r="A3" s="248" t="s">
        <v>52</v>
      </c>
      <c r="B3" s="249"/>
      <c r="C3" s="218" t="s">
        <v>52</v>
      </c>
      <c r="D3" s="271" t="s">
        <v>59</v>
      </c>
      <c r="E3" s="142" t="s">
        <v>56</v>
      </c>
      <c r="F3" s="5">
        <f>'家計簿'!AK3</f>
        <v>0</v>
      </c>
      <c r="G3" s="6"/>
      <c r="H3" s="7" t="s">
        <v>95</v>
      </c>
    </row>
    <row r="4" spans="1:8" ht="13.5">
      <c r="A4" s="248"/>
      <c r="B4" s="249"/>
      <c r="C4" s="269"/>
      <c r="D4" s="258"/>
      <c r="E4" s="143" t="s">
        <v>57</v>
      </c>
      <c r="F4" s="8">
        <f>'家計簿'!AK4</f>
        <v>0</v>
      </c>
      <c r="G4" s="9"/>
      <c r="H4" s="10" t="s">
        <v>95</v>
      </c>
    </row>
    <row r="5" spans="1:8" ht="13.5">
      <c r="A5" s="248"/>
      <c r="B5" s="249"/>
      <c r="C5" s="269"/>
      <c r="D5" s="258" t="s">
        <v>60</v>
      </c>
      <c r="E5" s="143" t="s">
        <v>58</v>
      </c>
      <c r="F5" s="8">
        <f>'家計簿'!AK5</f>
        <v>0</v>
      </c>
      <c r="G5" s="9"/>
      <c r="H5" s="10" t="s">
        <v>95</v>
      </c>
    </row>
    <row r="6" spans="1:8" ht="14.25" thickBot="1">
      <c r="A6" s="248"/>
      <c r="B6" s="249"/>
      <c r="C6" s="270"/>
      <c r="D6" s="259"/>
      <c r="E6" s="144" t="s">
        <v>51</v>
      </c>
      <c r="F6" s="11">
        <f>'家計簿'!AK6</f>
        <v>0</v>
      </c>
      <c r="G6" s="12"/>
      <c r="H6" s="13" t="s">
        <v>95</v>
      </c>
    </row>
    <row r="7" spans="1:8" ht="14.25" thickBot="1">
      <c r="A7" s="250"/>
      <c r="B7" s="251"/>
      <c r="C7" s="266" t="s">
        <v>55</v>
      </c>
      <c r="D7" s="267"/>
      <c r="E7" s="268"/>
      <c r="F7" s="14">
        <f>SUM(F3:F6)</f>
        <v>0</v>
      </c>
      <c r="G7" s="15"/>
      <c r="H7" s="16" t="s">
        <v>95</v>
      </c>
    </row>
    <row r="8" spans="1:8" ht="14.25" thickBot="1">
      <c r="A8" s="1"/>
      <c r="B8" s="145"/>
      <c r="C8" s="146"/>
      <c r="D8" s="146"/>
      <c r="E8" s="146"/>
      <c r="F8" s="17"/>
      <c r="G8" s="135"/>
      <c r="H8" s="18"/>
    </row>
    <row r="9" spans="1:8" ht="13.5">
      <c r="A9" s="246" t="s">
        <v>53</v>
      </c>
      <c r="B9" s="247"/>
      <c r="C9" s="228" t="s">
        <v>5</v>
      </c>
      <c r="D9" s="230" t="s">
        <v>6</v>
      </c>
      <c r="E9" s="147" t="s">
        <v>7</v>
      </c>
      <c r="F9" s="19">
        <f>'家計簿'!AK9</f>
        <v>0</v>
      </c>
      <c r="G9" s="20">
        <v>6.6</v>
      </c>
      <c r="H9" s="21">
        <f>F9/1000*G9</f>
        <v>0</v>
      </c>
    </row>
    <row r="10" spans="1:8" ht="13.5">
      <c r="A10" s="248"/>
      <c r="B10" s="249"/>
      <c r="C10" s="213"/>
      <c r="D10" s="231"/>
      <c r="E10" s="148" t="s">
        <v>8</v>
      </c>
      <c r="F10" s="22">
        <f>'家計簿'!AK10</f>
        <v>0</v>
      </c>
      <c r="G10" s="23">
        <v>7.3</v>
      </c>
      <c r="H10" s="24">
        <f>F10/1000*G10</f>
        <v>0</v>
      </c>
    </row>
    <row r="11" spans="1:8" ht="13.5">
      <c r="A11" s="248"/>
      <c r="B11" s="249"/>
      <c r="C11" s="213"/>
      <c r="D11" s="231"/>
      <c r="E11" s="148" t="s">
        <v>9</v>
      </c>
      <c r="F11" s="22">
        <f>'家計簿'!AK11</f>
        <v>0</v>
      </c>
      <c r="G11" s="23">
        <v>11.4</v>
      </c>
      <c r="H11" s="24">
        <f>F11/1000*G11</f>
        <v>0</v>
      </c>
    </row>
    <row r="12" spans="1:8" ht="13.5">
      <c r="A12" s="248"/>
      <c r="B12" s="249"/>
      <c r="C12" s="213"/>
      <c r="D12" s="231"/>
      <c r="E12" s="148" t="s">
        <v>10</v>
      </c>
      <c r="F12" s="22">
        <f>'家計簿'!AK12</f>
        <v>0</v>
      </c>
      <c r="G12" s="23">
        <v>6.5</v>
      </c>
      <c r="H12" s="24">
        <f>F12/1000*G12</f>
        <v>0</v>
      </c>
    </row>
    <row r="13" spans="1:8" ht="13.5" customHeight="1">
      <c r="A13" s="248"/>
      <c r="B13" s="249"/>
      <c r="C13" s="213"/>
      <c r="D13" s="231"/>
      <c r="E13" s="148" t="s">
        <v>11</v>
      </c>
      <c r="F13" s="22">
        <f>'家計簿'!AK13</f>
        <v>0</v>
      </c>
      <c r="G13" s="23">
        <v>7.6</v>
      </c>
      <c r="H13" s="24">
        <f>F13/1000*G13</f>
        <v>0</v>
      </c>
    </row>
    <row r="14" spans="1:8" ht="13.5">
      <c r="A14" s="248"/>
      <c r="B14" s="249"/>
      <c r="C14" s="213"/>
      <c r="D14" s="231"/>
      <c r="E14" s="148" t="s">
        <v>12</v>
      </c>
      <c r="F14" s="22">
        <f>SUM(F9:F13)</f>
        <v>0</v>
      </c>
      <c r="G14" s="25"/>
      <c r="H14" s="24">
        <f>SUM(H9:H13)</f>
        <v>0</v>
      </c>
    </row>
    <row r="15" spans="1:8" ht="13.5" customHeight="1">
      <c r="A15" s="248"/>
      <c r="B15" s="249"/>
      <c r="C15" s="213"/>
      <c r="D15" s="256" t="s">
        <v>13</v>
      </c>
      <c r="E15" s="149" t="s">
        <v>14</v>
      </c>
      <c r="F15" s="26">
        <f>'家計簿'!AK14</f>
        <v>0</v>
      </c>
      <c r="G15" s="23">
        <v>7.5</v>
      </c>
      <c r="H15" s="27">
        <f>F15/1000*G15</f>
        <v>0</v>
      </c>
    </row>
    <row r="16" spans="1:8" ht="13.5">
      <c r="A16" s="248"/>
      <c r="B16" s="249"/>
      <c r="C16" s="213"/>
      <c r="D16" s="256"/>
      <c r="E16" s="150" t="s">
        <v>15</v>
      </c>
      <c r="F16" s="26">
        <f>SUM(F15)</f>
        <v>0</v>
      </c>
      <c r="G16" s="25"/>
      <c r="H16" s="27">
        <f>SUM(H15)</f>
        <v>0</v>
      </c>
    </row>
    <row r="17" spans="1:8" ht="13.5" customHeight="1">
      <c r="A17" s="248"/>
      <c r="B17" s="249"/>
      <c r="C17" s="213"/>
      <c r="D17" s="232" t="s">
        <v>16</v>
      </c>
      <c r="E17" s="151" t="s">
        <v>17</v>
      </c>
      <c r="F17" s="28">
        <f>'家計簿'!AK15</f>
        <v>0</v>
      </c>
      <c r="G17" s="23">
        <v>8.5</v>
      </c>
      <c r="H17" s="29">
        <f>F17/1000*G17</f>
        <v>0</v>
      </c>
    </row>
    <row r="18" spans="1:8" ht="13.5" customHeight="1">
      <c r="A18" s="248"/>
      <c r="B18" s="249"/>
      <c r="C18" s="213"/>
      <c r="D18" s="233"/>
      <c r="E18" s="151" t="s">
        <v>18</v>
      </c>
      <c r="F18" s="28">
        <f>'家計簿'!AK16</f>
        <v>0</v>
      </c>
      <c r="G18" s="23">
        <v>11.6</v>
      </c>
      <c r="H18" s="29">
        <f>F18/1000*G18</f>
        <v>0</v>
      </c>
    </row>
    <row r="19" spans="1:8" ht="13.5">
      <c r="A19" s="248"/>
      <c r="B19" s="249"/>
      <c r="C19" s="213"/>
      <c r="D19" s="233"/>
      <c r="E19" s="151" t="s">
        <v>44</v>
      </c>
      <c r="F19" s="28">
        <f>'家計簿'!AK17</f>
        <v>0</v>
      </c>
      <c r="G19" s="23">
        <v>5.3</v>
      </c>
      <c r="H19" s="29">
        <f>F19/1000*G19</f>
        <v>0</v>
      </c>
    </row>
    <row r="20" spans="1:8" ht="13.5">
      <c r="A20" s="248"/>
      <c r="B20" s="249"/>
      <c r="C20" s="213"/>
      <c r="D20" s="257"/>
      <c r="E20" s="152" t="s">
        <v>15</v>
      </c>
      <c r="F20" s="28">
        <f>SUM(F17:F19)</f>
        <v>0</v>
      </c>
      <c r="G20" s="25"/>
      <c r="H20" s="29">
        <f>SUM(H17:H19)</f>
        <v>0</v>
      </c>
    </row>
    <row r="21" spans="1:8" ht="13.5">
      <c r="A21" s="248"/>
      <c r="B21" s="249"/>
      <c r="C21" s="213"/>
      <c r="D21" s="207" t="s">
        <v>19</v>
      </c>
      <c r="E21" s="153" t="s">
        <v>20</v>
      </c>
      <c r="F21" s="30">
        <f>'家計簿'!AK18</f>
        <v>0</v>
      </c>
      <c r="G21" s="23">
        <v>3.6</v>
      </c>
      <c r="H21" s="32">
        <f aca="true" t="shared" si="0" ref="H21:H27">F21/1000*G21</f>
        <v>0</v>
      </c>
    </row>
    <row r="22" spans="1:8" ht="13.5" customHeight="1">
      <c r="A22" s="248"/>
      <c r="B22" s="249"/>
      <c r="C22" s="213"/>
      <c r="D22" s="207"/>
      <c r="E22" s="153" t="s">
        <v>21</v>
      </c>
      <c r="F22" s="30">
        <f>'家計簿'!AK19</f>
        <v>0</v>
      </c>
      <c r="G22" s="23">
        <v>8.9</v>
      </c>
      <c r="H22" s="32">
        <f t="shared" si="0"/>
        <v>0</v>
      </c>
    </row>
    <row r="23" spans="1:8" ht="13.5" customHeight="1">
      <c r="A23" s="248"/>
      <c r="B23" s="249"/>
      <c r="C23" s="213"/>
      <c r="D23" s="207"/>
      <c r="E23" s="153" t="s">
        <v>22</v>
      </c>
      <c r="F23" s="30">
        <f>'家計簿'!AK20</f>
        <v>0</v>
      </c>
      <c r="G23" s="23">
        <v>4.6</v>
      </c>
      <c r="H23" s="32">
        <f t="shared" si="0"/>
        <v>0</v>
      </c>
    </row>
    <row r="24" spans="1:8" ht="13.5">
      <c r="A24" s="248"/>
      <c r="B24" s="249"/>
      <c r="C24" s="213"/>
      <c r="D24" s="207"/>
      <c r="E24" s="153" t="s">
        <v>23</v>
      </c>
      <c r="F24" s="30">
        <f>'家計簿'!AK21</f>
        <v>0</v>
      </c>
      <c r="G24" s="23">
        <v>7.2</v>
      </c>
      <c r="H24" s="32">
        <f t="shared" si="0"/>
        <v>0</v>
      </c>
    </row>
    <row r="25" spans="1:8" ht="13.5" customHeight="1">
      <c r="A25" s="248"/>
      <c r="B25" s="249"/>
      <c r="C25" s="213"/>
      <c r="D25" s="207"/>
      <c r="E25" s="153" t="s">
        <v>45</v>
      </c>
      <c r="F25" s="30">
        <f>'家計簿'!AK22</f>
        <v>0</v>
      </c>
      <c r="G25" s="23">
        <v>8.7</v>
      </c>
      <c r="H25" s="32">
        <f t="shared" si="0"/>
        <v>0</v>
      </c>
    </row>
    <row r="26" spans="1:8" ht="13.5">
      <c r="A26" s="248"/>
      <c r="B26" s="249"/>
      <c r="C26" s="213"/>
      <c r="D26" s="207"/>
      <c r="E26" s="153" t="s">
        <v>24</v>
      </c>
      <c r="F26" s="30">
        <f>'家計簿'!AK23</f>
        <v>0</v>
      </c>
      <c r="G26" s="23">
        <v>11.3</v>
      </c>
      <c r="H26" s="32">
        <f t="shared" si="0"/>
        <v>0</v>
      </c>
    </row>
    <row r="27" spans="1:8" ht="13.5">
      <c r="A27" s="248"/>
      <c r="B27" s="249"/>
      <c r="C27" s="213"/>
      <c r="D27" s="207"/>
      <c r="E27" s="153" t="s">
        <v>25</v>
      </c>
      <c r="F27" s="30">
        <f>'家計簿'!AK24</f>
        <v>0</v>
      </c>
      <c r="G27" s="23">
        <v>6.5</v>
      </c>
      <c r="H27" s="32">
        <f t="shared" si="0"/>
        <v>0</v>
      </c>
    </row>
    <row r="28" spans="1:8" ht="13.5">
      <c r="A28" s="248"/>
      <c r="B28" s="249"/>
      <c r="C28" s="213"/>
      <c r="D28" s="207"/>
      <c r="E28" s="154" t="s">
        <v>15</v>
      </c>
      <c r="F28" s="30">
        <f>SUM(F21:F27)</f>
        <v>0</v>
      </c>
      <c r="G28" s="25"/>
      <c r="H28" s="32">
        <f>SUM(H21:H27)</f>
        <v>0</v>
      </c>
    </row>
    <row r="29" spans="1:8" ht="13.5" customHeight="1">
      <c r="A29" s="248"/>
      <c r="B29" s="249"/>
      <c r="C29" s="213"/>
      <c r="D29" s="208" t="s">
        <v>26</v>
      </c>
      <c r="E29" s="155" t="s">
        <v>27</v>
      </c>
      <c r="F29" s="33">
        <f>'家計簿'!AK25</f>
        <v>0</v>
      </c>
      <c r="G29" s="23">
        <v>11</v>
      </c>
      <c r="H29" s="34">
        <f aca="true" t="shared" si="1" ref="H29:H34">F29/1000*G29</f>
        <v>0</v>
      </c>
    </row>
    <row r="30" spans="1:8" ht="13.5" customHeight="1">
      <c r="A30" s="248"/>
      <c r="B30" s="249"/>
      <c r="C30" s="213"/>
      <c r="D30" s="208"/>
      <c r="E30" s="155" t="s">
        <v>28</v>
      </c>
      <c r="F30" s="33">
        <f>'家計簿'!AK26</f>
        <v>0</v>
      </c>
      <c r="G30" s="23">
        <v>41.3</v>
      </c>
      <c r="H30" s="34">
        <f t="shared" si="1"/>
        <v>0</v>
      </c>
    </row>
    <row r="31" spans="1:8" ht="13.5" customHeight="1">
      <c r="A31" s="248"/>
      <c r="B31" s="249"/>
      <c r="C31" s="213"/>
      <c r="D31" s="208"/>
      <c r="E31" s="155" t="s">
        <v>29</v>
      </c>
      <c r="F31" s="33">
        <f>'家計簿'!AK27</f>
        <v>0</v>
      </c>
      <c r="G31" s="23">
        <v>2.8</v>
      </c>
      <c r="H31" s="34">
        <f t="shared" si="1"/>
        <v>0</v>
      </c>
    </row>
    <row r="32" spans="1:8" ht="13.5" customHeight="1">
      <c r="A32" s="248"/>
      <c r="B32" s="249"/>
      <c r="C32" s="213"/>
      <c r="D32" s="208"/>
      <c r="E32" s="155" t="s">
        <v>46</v>
      </c>
      <c r="F32" s="33">
        <f>'家計簿'!AK28</f>
        <v>0</v>
      </c>
      <c r="G32" s="23">
        <v>4.4</v>
      </c>
      <c r="H32" s="34">
        <f t="shared" si="1"/>
        <v>0</v>
      </c>
    </row>
    <row r="33" spans="1:8" ht="13.5">
      <c r="A33" s="248"/>
      <c r="B33" s="249"/>
      <c r="C33" s="213"/>
      <c r="D33" s="208"/>
      <c r="E33" s="155" t="s">
        <v>62</v>
      </c>
      <c r="F33" s="33">
        <f>'家計簿'!AK29</f>
        <v>0</v>
      </c>
      <c r="G33" s="23">
        <v>6.3</v>
      </c>
      <c r="H33" s="34">
        <f t="shared" si="1"/>
        <v>0</v>
      </c>
    </row>
    <row r="34" spans="1:8" ht="13.5" customHeight="1">
      <c r="A34" s="248"/>
      <c r="B34" s="249"/>
      <c r="C34" s="213"/>
      <c r="D34" s="208"/>
      <c r="E34" s="155" t="s">
        <v>30</v>
      </c>
      <c r="F34" s="33">
        <f>'家計簿'!AK30</f>
        <v>0</v>
      </c>
      <c r="G34" s="23">
        <v>10</v>
      </c>
      <c r="H34" s="34">
        <f t="shared" si="1"/>
        <v>0</v>
      </c>
    </row>
    <row r="35" spans="1:8" ht="13.5">
      <c r="A35" s="248"/>
      <c r="B35" s="249"/>
      <c r="C35" s="213"/>
      <c r="D35" s="208"/>
      <c r="E35" s="156" t="s">
        <v>15</v>
      </c>
      <c r="F35" s="33">
        <f>SUM(F29:F34)</f>
        <v>0</v>
      </c>
      <c r="G35" s="25"/>
      <c r="H35" s="34">
        <f>SUM(H29:H34)</f>
        <v>0</v>
      </c>
    </row>
    <row r="36" spans="1:8" ht="13.5">
      <c r="A36" s="248"/>
      <c r="B36" s="249"/>
      <c r="C36" s="213"/>
      <c r="D36" s="209" t="s">
        <v>31</v>
      </c>
      <c r="E36" s="157" t="s">
        <v>32</v>
      </c>
      <c r="F36" s="35">
        <f>'家計簿'!AK31</f>
        <v>0</v>
      </c>
      <c r="G36" s="23">
        <v>10.7</v>
      </c>
      <c r="H36" s="36">
        <v>0</v>
      </c>
    </row>
    <row r="37" spans="1:8" ht="13.5" customHeight="1">
      <c r="A37" s="248"/>
      <c r="B37" s="249"/>
      <c r="C37" s="213"/>
      <c r="D37" s="209"/>
      <c r="E37" s="157" t="s">
        <v>33</v>
      </c>
      <c r="F37" s="35">
        <f>'家計簿'!AK32</f>
        <v>0</v>
      </c>
      <c r="G37" s="23">
        <v>0.85</v>
      </c>
      <c r="H37" s="36">
        <f>F37/1000*G37</f>
        <v>0</v>
      </c>
    </row>
    <row r="38" spans="1:8" ht="13.5" customHeight="1">
      <c r="A38" s="248"/>
      <c r="B38" s="249"/>
      <c r="C38" s="213"/>
      <c r="D38" s="209"/>
      <c r="E38" s="157" t="s">
        <v>34</v>
      </c>
      <c r="F38" s="35">
        <f>'家計簿'!AK33</f>
        <v>0</v>
      </c>
      <c r="G38" s="23">
        <v>8.8</v>
      </c>
      <c r="H38" s="36">
        <f>F38/1000*G38</f>
        <v>0</v>
      </c>
    </row>
    <row r="39" spans="1:8" ht="13.5" customHeight="1">
      <c r="A39" s="248"/>
      <c r="B39" s="249"/>
      <c r="C39" s="213"/>
      <c r="D39" s="209"/>
      <c r="E39" s="157" t="s">
        <v>35</v>
      </c>
      <c r="F39" s="35">
        <f>'家計簿'!AK34</f>
        <v>0</v>
      </c>
      <c r="G39" s="23">
        <v>14.7</v>
      </c>
      <c r="H39" s="36">
        <f>F39/1000*G39</f>
        <v>0</v>
      </c>
    </row>
    <row r="40" spans="1:8" ht="13.5">
      <c r="A40" s="248"/>
      <c r="B40" s="249"/>
      <c r="C40" s="213"/>
      <c r="D40" s="209"/>
      <c r="E40" s="157" t="s">
        <v>36</v>
      </c>
      <c r="F40" s="35">
        <f>'家計簿'!AK35</f>
        <v>0</v>
      </c>
      <c r="G40" s="23">
        <v>12.7</v>
      </c>
      <c r="H40" s="36">
        <f>F40/1000*G40</f>
        <v>0</v>
      </c>
    </row>
    <row r="41" spans="1:8" ht="13.5">
      <c r="A41" s="248"/>
      <c r="B41" s="249"/>
      <c r="C41" s="213"/>
      <c r="D41" s="209"/>
      <c r="E41" s="158" t="s">
        <v>15</v>
      </c>
      <c r="F41" s="35">
        <f>SUM(F36:F40)</f>
        <v>0</v>
      </c>
      <c r="G41" s="25"/>
      <c r="H41" s="36">
        <f>SUM(H36:H40)</f>
        <v>0</v>
      </c>
    </row>
    <row r="42" spans="1:8" ht="13.5" customHeight="1">
      <c r="A42" s="248"/>
      <c r="B42" s="249"/>
      <c r="C42" s="213"/>
      <c r="D42" s="210" t="s">
        <v>48</v>
      </c>
      <c r="E42" s="159" t="s">
        <v>47</v>
      </c>
      <c r="F42" s="37">
        <f>'家計簿'!AK36</f>
        <v>0</v>
      </c>
      <c r="G42" s="23">
        <v>6.9</v>
      </c>
      <c r="H42" s="38">
        <f>F42/1000*G42</f>
        <v>0</v>
      </c>
    </row>
    <row r="43" spans="1:8" ht="13.5">
      <c r="A43" s="248"/>
      <c r="B43" s="249"/>
      <c r="C43" s="213"/>
      <c r="D43" s="211"/>
      <c r="E43" s="160" t="s">
        <v>49</v>
      </c>
      <c r="F43" s="37">
        <f>'家計簿'!AK37</f>
        <v>0</v>
      </c>
      <c r="G43" s="23">
        <v>8.4</v>
      </c>
      <c r="H43" s="38">
        <f>F43/1000*G43</f>
        <v>0</v>
      </c>
    </row>
    <row r="44" spans="1:8" ht="13.5" customHeight="1">
      <c r="A44" s="248"/>
      <c r="B44" s="249"/>
      <c r="C44" s="213"/>
      <c r="D44" s="211"/>
      <c r="E44" s="160" t="s">
        <v>50</v>
      </c>
      <c r="F44" s="37">
        <f>'家計簿'!AK38</f>
        <v>0</v>
      </c>
      <c r="G44" s="23">
        <v>0</v>
      </c>
      <c r="H44" s="38">
        <f>F44/1000*G44</f>
        <v>0</v>
      </c>
    </row>
    <row r="45" spans="1:8" ht="14.25" thickBot="1">
      <c r="A45" s="248"/>
      <c r="B45" s="249"/>
      <c r="C45" s="213"/>
      <c r="D45" s="211"/>
      <c r="E45" s="161" t="s">
        <v>15</v>
      </c>
      <c r="F45" s="39">
        <f>SUM(F42:F44)</f>
        <v>0</v>
      </c>
      <c r="G45" s="136"/>
      <c r="H45" s="40">
        <f>SUM(H42:H44)</f>
        <v>0</v>
      </c>
    </row>
    <row r="46" spans="1:8" ht="14.25" thickBot="1">
      <c r="A46" s="248"/>
      <c r="B46" s="249"/>
      <c r="C46" s="229"/>
      <c r="D46" s="204" t="s">
        <v>37</v>
      </c>
      <c r="E46" s="263"/>
      <c r="F46" s="41">
        <f>F14+F16+F20+F28+F35+F41+F45</f>
        <v>0</v>
      </c>
      <c r="G46" s="42"/>
      <c r="H46" s="139">
        <f>H14+H16+H20+H28+H35+H41+H45</f>
        <v>0</v>
      </c>
    </row>
    <row r="47" spans="1:8" ht="13.5">
      <c r="A47" s="248"/>
      <c r="B47" s="249"/>
      <c r="C47" s="212" t="s">
        <v>38</v>
      </c>
      <c r="D47" s="215" t="s">
        <v>39</v>
      </c>
      <c r="E47" s="162" t="s">
        <v>40</v>
      </c>
      <c r="F47" s="43">
        <f>'家計簿'!AK40</f>
        <v>0</v>
      </c>
      <c r="G47" s="44">
        <v>57.6</v>
      </c>
      <c r="H47" s="45">
        <f>F47/1000*G47</f>
        <v>0</v>
      </c>
    </row>
    <row r="48" spans="1:8" ht="13.5">
      <c r="A48" s="248"/>
      <c r="B48" s="249"/>
      <c r="C48" s="213"/>
      <c r="D48" s="216"/>
      <c r="E48" s="163" t="s">
        <v>41</v>
      </c>
      <c r="F48" s="46">
        <f>'家計簿'!AK41</f>
        <v>0</v>
      </c>
      <c r="G48" s="47">
        <v>58.8</v>
      </c>
      <c r="H48" s="31">
        <f>F48/1000*G48</f>
        <v>0</v>
      </c>
    </row>
    <row r="49" spans="1:8" ht="13.5">
      <c r="A49" s="248"/>
      <c r="B49" s="249"/>
      <c r="C49" s="213"/>
      <c r="D49" s="216"/>
      <c r="E49" s="163" t="s">
        <v>63</v>
      </c>
      <c r="F49" s="46">
        <f>'家計簿'!AK42</f>
        <v>0</v>
      </c>
      <c r="G49" s="47">
        <v>27.4</v>
      </c>
      <c r="H49" s="31">
        <f>F49/1000*G49</f>
        <v>0</v>
      </c>
    </row>
    <row r="50" spans="1:8" ht="13.5">
      <c r="A50" s="248"/>
      <c r="B50" s="249"/>
      <c r="C50" s="213"/>
      <c r="D50" s="216"/>
      <c r="E50" s="163" t="s">
        <v>42</v>
      </c>
      <c r="F50" s="46">
        <f>'家計簿'!AK43</f>
        <v>0</v>
      </c>
      <c r="G50" s="47">
        <v>140.6</v>
      </c>
      <c r="H50" s="31">
        <f>F50/1000*G50</f>
        <v>0</v>
      </c>
    </row>
    <row r="51" spans="1:8" ht="14.25" thickBot="1">
      <c r="A51" s="248"/>
      <c r="B51" s="249"/>
      <c r="C51" s="213"/>
      <c r="D51" s="217"/>
      <c r="E51" s="164" t="s">
        <v>64</v>
      </c>
      <c r="F51" s="48">
        <f>'家計簿'!AK44</f>
        <v>0</v>
      </c>
      <c r="G51" s="49">
        <v>86.6</v>
      </c>
      <c r="H51" s="50">
        <f>F51/1000*G51</f>
        <v>0</v>
      </c>
    </row>
    <row r="52" spans="1:8" ht="14.25" thickBot="1">
      <c r="A52" s="248"/>
      <c r="B52" s="249"/>
      <c r="C52" s="214"/>
      <c r="D52" s="218" t="s">
        <v>43</v>
      </c>
      <c r="E52" s="262"/>
      <c r="F52" s="51">
        <f>SUM(F47:F51)</f>
        <v>0</v>
      </c>
      <c r="G52" s="137"/>
      <c r="H52" s="140">
        <f>SUM(H47:H51)</f>
        <v>0</v>
      </c>
    </row>
    <row r="53" spans="1:8" ht="14.25" thickBot="1">
      <c r="A53" s="250"/>
      <c r="B53" s="251"/>
      <c r="C53" s="204" t="s">
        <v>54</v>
      </c>
      <c r="D53" s="205"/>
      <c r="E53" s="263"/>
      <c r="F53" s="52">
        <f>F46+F52</f>
        <v>0</v>
      </c>
      <c r="G53" s="138"/>
      <c r="H53" s="141">
        <f>H46+H52</f>
        <v>0</v>
      </c>
    </row>
  </sheetData>
  <sheetProtection password="EC70" sheet="1"/>
  <mergeCells count="25">
    <mergeCell ref="C1:C2"/>
    <mergeCell ref="D1:D2"/>
    <mergeCell ref="E1:E2"/>
    <mergeCell ref="F1:F2"/>
    <mergeCell ref="G1:G2"/>
    <mergeCell ref="H1:H2"/>
    <mergeCell ref="A3:B7"/>
    <mergeCell ref="C3:C6"/>
    <mergeCell ref="D3:D4"/>
    <mergeCell ref="D5:D6"/>
    <mergeCell ref="C7:E7"/>
    <mergeCell ref="A9:B53"/>
    <mergeCell ref="C9:C46"/>
    <mergeCell ref="D9:D14"/>
    <mergeCell ref="D15:D16"/>
    <mergeCell ref="D17:D20"/>
    <mergeCell ref="C53:E53"/>
    <mergeCell ref="D21:D28"/>
    <mergeCell ref="D29:D35"/>
    <mergeCell ref="D36:D41"/>
    <mergeCell ref="D42:D45"/>
    <mergeCell ref="D46:E46"/>
    <mergeCell ref="C47:C52"/>
    <mergeCell ref="D47:D51"/>
    <mergeCell ref="D52:E52"/>
  </mergeCells>
  <printOptions/>
  <pageMargins left="0.7" right="0.7" top="0.75" bottom="0.75" header="0.3" footer="0.3"/>
  <pageSetup orientation="portrait" paperSize="9"/>
  <ignoredErrors>
    <ignoredError sqref="H28 H41 H20 H14 H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 NAKAOKA</dc:creator>
  <cp:keywords/>
  <dc:description/>
  <cp:lastModifiedBy>Akira NAKAOKA</cp:lastModifiedBy>
  <cp:lastPrinted>2011-01-28T06:24:46Z</cp:lastPrinted>
  <dcterms:created xsi:type="dcterms:W3CDTF">2011-01-22T04:42:27Z</dcterms:created>
  <dcterms:modified xsi:type="dcterms:W3CDTF">2011-06-22T07:58:43Z</dcterms:modified>
  <cp:category/>
  <cp:version/>
  <cp:contentType/>
  <cp:contentStatus/>
</cp:coreProperties>
</file>